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235" windowHeight="12330"/>
  </bookViews>
  <sheets>
    <sheet name="注意事項" sheetId="1" r:id="rId1"/>
    <sheet name="小学" sheetId="2" r:id="rId2"/>
    <sheet name="中学" sheetId="3" r:id="rId3"/>
    <sheet name="高校・一般、壮年" sheetId="4" r:id="rId4"/>
  </sheets>
  <definedNames>
    <definedName name="_xlnm._FilterDatabase" localSheetId="3" hidden="1">'高校・一般、壮年'!$B$1:$U$30</definedName>
    <definedName name="_xlnm._FilterDatabase" localSheetId="1" hidden="1">小学!$B$1:$R$30</definedName>
    <definedName name="_xlnm._FilterDatabase" localSheetId="2" hidden="1">中学!$B$1:$U$30</definedName>
    <definedName name="_xlnm.Print_Area" localSheetId="3">'高校・一般、壮年'!$A$1:$U$38</definedName>
    <definedName name="_xlnm.Print_Area" localSheetId="1">小学!$A$1:$R$38</definedName>
    <definedName name="_xlnm.Print_Area" localSheetId="2">中学!$A$1:$U$38</definedName>
  </definedNames>
  <calcPr calcId="145621"/>
</workbook>
</file>

<file path=xl/calcChain.xml><?xml version="1.0" encoding="utf-8"?>
<calcChain xmlns="http://schemas.openxmlformats.org/spreadsheetml/2006/main">
  <c r="W30" i="4" l="1"/>
  <c r="V30" i="4"/>
  <c r="W29" i="4"/>
  <c r="V29" i="4"/>
  <c r="W28" i="4"/>
  <c r="V28" i="4"/>
  <c r="W27" i="4"/>
  <c r="V27" i="4"/>
  <c r="W26" i="4"/>
  <c r="V26" i="4"/>
  <c r="W25" i="4"/>
  <c r="V25" i="4"/>
  <c r="W24" i="4"/>
  <c r="V24" i="4"/>
  <c r="W23" i="4"/>
  <c r="V23" i="4"/>
  <c r="W22" i="4"/>
  <c r="V22" i="4"/>
  <c r="W21" i="4"/>
  <c r="V21" i="4"/>
  <c r="W20" i="4"/>
  <c r="V20" i="4"/>
  <c r="W19" i="4"/>
  <c r="V19" i="4"/>
  <c r="W18" i="4"/>
  <c r="V18" i="4"/>
  <c r="W17" i="4"/>
  <c r="V17" i="4"/>
  <c r="W16" i="4"/>
  <c r="V16" i="4"/>
  <c r="W15" i="4"/>
  <c r="V15" i="4"/>
  <c r="W14" i="4"/>
  <c r="V14" i="4"/>
  <c r="W13" i="4"/>
  <c r="V13" i="4"/>
  <c r="W12" i="4"/>
  <c r="V12" i="4"/>
  <c r="W11" i="4"/>
  <c r="V11" i="4"/>
  <c r="W10" i="4"/>
  <c r="V10" i="4"/>
  <c r="W9" i="4"/>
  <c r="V9" i="4"/>
  <c r="W8" i="4"/>
  <c r="V8" i="4"/>
  <c r="W7" i="4"/>
  <c r="V7" i="4"/>
  <c r="W6" i="4"/>
  <c r="O35" i="4" s="1"/>
  <c r="V6" i="4"/>
  <c r="O32" i="4" s="1"/>
  <c r="O32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O33" i="3" s="1"/>
  <c r="O35" i="3" s="1"/>
  <c r="V6" i="3"/>
  <c r="L32" i="2"/>
  <c r="L35" i="2" s="1"/>
  <c r="Q30" i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F29" i="3"/>
  <c r="E28" i="3"/>
  <c r="F25" i="3"/>
  <c r="E24" i="3"/>
  <c r="F21" i="3"/>
  <c r="E20" i="3"/>
  <c r="F17" i="3"/>
  <c r="E16" i="3"/>
  <c r="F13" i="3"/>
  <c r="E12" i="3"/>
  <c r="F9" i="3"/>
  <c r="E8" i="3"/>
  <c r="E29" i="2"/>
  <c r="E27" i="2"/>
  <c r="E25" i="2"/>
  <c r="E23" i="2"/>
  <c r="E21" i="2"/>
  <c r="E19" i="2"/>
  <c r="E17" i="2"/>
  <c r="E15" i="2"/>
  <c r="E13" i="2"/>
  <c r="E11" i="2"/>
  <c r="E9" i="2"/>
  <c r="E7" i="2"/>
  <c r="E19" i="1"/>
  <c r="E17" i="1"/>
  <c r="F30" i="3"/>
  <c r="F26" i="3"/>
  <c r="E17" i="3"/>
  <c r="F14" i="3"/>
  <c r="F30" i="2"/>
  <c r="F28" i="2"/>
  <c r="F22" i="2"/>
  <c r="F18" i="2"/>
  <c r="F12" i="2"/>
  <c r="D19" i="1"/>
  <c r="F18" i="3"/>
  <c r="E13" i="3"/>
  <c r="F10" i="3"/>
  <c r="F6" i="3"/>
  <c r="F24" i="2"/>
  <c r="F16" i="2"/>
  <c r="F8" i="2"/>
  <c r="E30" i="3"/>
  <c r="F27" i="3"/>
  <c r="E26" i="3"/>
  <c r="F23" i="3"/>
  <c r="E22" i="3"/>
  <c r="F19" i="3"/>
  <c r="E18" i="3"/>
  <c r="F15" i="3"/>
  <c r="E14" i="3"/>
  <c r="F11" i="3"/>
  <c r="E10" i="3"/>
  <c r="F7" i="3"/>
  <c r="E6" i="3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18" i="1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28" i="3"/>
  <c r="E27" i="3"/>
  <c r="F24" i="3"/>
  <c r="E23" i="3"/>
  <c r="F20" i="3"/>
  <c r="E19" i="3"/>
  <c r="F16" i="3"/>
  <c r="E15" i="3"/>
  <c r="F12" i="3"/>
  <c r="E11" i="3"/>
  <c r="F8" i="3"/>
  <c r="E7" i="3"/>
  <c r="F29" i="2"/>
  <c r="F27" i="2"/>
  <c r="F25" i="2"/>
  <c r="F23" i="2"/>
  <c r="F21" i="2"/>
  <c r="F19" i="2"/>
  <c r="F17" i="2"/>
  <c r="F15" i="2"/>
  <c r="F13" i="2"/>
  <c r="F11" i="2"/>
  <c r="F9" i="2"/>
  <c r="F7" i="2"/>
  <c r="D18" i="1"/>
  <c r="E29" i="3"/>
  <c r="E25" i="3"/>
  <c r="F22" i="3"/>
  <c r="E21" i="3"/>
  <c r="E9" i="3"/>
  <c r="F26" i="2"/>
  <c r="F20" i="2"/>
  <c r="F14" i="2"/>
  <c r="F10" i="2"/>
  <c r="F6" i="2"/>
  <c r="D17" i="1"/>
  <c r="O33" i="4" l="1"/>
  <c r="O36" i="4" s="1"/>
  <c r="O34" i="4"/>
</calcChain>
</file>

<file path=xl/sharedStrings.xml><?xml version="1.0" encoding="utf-8"?>
<sst xmlns="http://schemas.openxmlformats.org/spreadsheetml/2006/main" count="242" uniqueCount="119">
  <si>
    <t>申し込み先を、ご確認ください。</t>
    <rPh sb="0" eb="1">
      <t>モウ</t>
    </rPh>
    <rPh sb="2" eb="3">
      <t>コ</t>
    </rPh>
    <rPh sb="4" eb="5">
      <t>サキ</t>
    </rPh>
    <rPh sb="8" eb="10">
      <t>カクニン</t>
    </rPh>
    <phoneticPr fontId="4"/>
  </si>
  <si>
    <t>※このファイルに必要事項を記入後、一旦所属名（略称）をつけて保存してください。</t>
    <rPh sb="19" eb="21">
      <t>ショゾク</t>
    </rPh>
    <rPh sb="21" eb="22">
      <t>メイ</t>
    </rPh>
    <rPh sb="23" eb="25">
      <t>リャクショウ</t>
    </rPh>
    <phoneticPr fontId="4"/>
  </si>
  <si>
    <t>その後、entry_adachirk@yahoo.co.jp　までこのファイルを添付して送信してください。</t>
    <rPh sb="2" eb="3">
      <t>ゴ</t>
    </rPh>
    <rPh sb="40" eb="42">
      <t>テンプ</t>
    </rPh>
    <rPh sb="44" eb="46">
      <t>ソウシン</t>
    </rPh>
    <phoneticPr fontId="4"/>
  </si>
  <si>
    <t>必ず、自己記録を記入してください。（練習の時の記録でも可）</t>
    <rPh sb="0" eb="1">
      <t>カナラ</t>
    </rPh>
    <rPh sb="3" eb="5">
      <t>ジコ</t>
    </rPh>
    <rPh sb="5" eb="7">
      <t>キロク</t>
    </rPh>
    <rPh sb="8" eb="10">
      <t>キニュウ</t>
    </rPh>
    <rPh sb="18" eb="20">
      <t>レンシュウ</t>
    </rPh>
    <rPh sb="21" eb="22">
      <t>トキ</t>
    </rPh>
    <rPh sb="23" eb="25">
      <t>キロク</t>
    </rPh>
    <rPh sb="27" eb="28">
      <t>カ</t>
    </rPh>
    <phoneticPr fontId="4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</si>
  <si>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4"/>
  </si>
  <si>
    <t>出場申込み票</t>
    <rPh sb="0" eb="2">
      <t>シュツジョウ</t>
    </rPh>
    <rPh sb="2" eb="4">
      <t>モウシコ</t>
    </rPh>
    <rPh sb="5" eb="6">
      <t>ヒョウ</t>
    </rPh>
    <phoneticPr fontId="4"/>
  </si>
  <si>
    <t>第９回足立長距離選手権大会</t>
    <phoneticPr fontId="4"/>
  </si>
  <si>
    <t>兼　第１回足立早春記録会</t>
    <rPh sb="0" eb="1">
      <t>ケン</t>
    </rPh>
    <rPh sb="2" eb="3">
      <t>ダイ</t>
    </rPh>
    <rPh sb="4" eb="5">
      <t>カイ</t>
    </rPh>
    <rPh sb="5" eb="7">
      <t>アダチ</t>
    </rPh>
    <rPh sb="7" eb="9">
      <t>ソウシュン</t>
    </rPh>
    <rPh sb="9" eb="11">
      <t>キロク</t>
    </rPh>
    <rPh sb="11" eb="12">
      <t>カイ</t>
    </rPh>
    <phoneticPr fontId="4"/>
  </si>
  <si>
    <t>※陸連登録者は、登録内容を記載</t>
    <rPh sb="1" eb="3">
      <t>リクレン</t>
    </rPh>
    <rPh sb="3" eb="5">
      <t>トウロク</t>
    </rPh>
    <rPh sb="5" eb="6">
      <t>シャ</t>
    </rPh>
    <rPh sb="8" eb="10">
      <t>トウロク</t>
    </rPh>
    <rPh sb="10" eb="12">
      <t>ナイヨウ</t>
    </rPh>
    <rPh sb="13" eb="15">
      <t>キサイ</t>
    </rPh>
    <phoneticPr fontId="4"/>
  </si>
  <si>
    <t>種目1</t>
    <rPh sb="0" eb="2">
      <t>シュモク</t>
    </rPh>
    <phoneticPr fontId="4"/>
  </si>
  <si>
    <t>自己記録</t>
    <rPh sb="0" eb="2">
      <t>ジコ</t>
    </rPh>
    <rPh sb="2" eb="4">
      <t>キロク</t>
    </rPh>
    <phoneticPr fontId="4"/>
  </si>
  <si>
    <t>種目2</t>
    <rPh sb="0" eb="2">
      <t>シュモク</t>
    </rPh>
    <phoneticPr fontId="4"/>
  </si>
  <si>
    <t>https://api.start.jaaf.or.jp/search</t>
    <phoneticPr fontId="4"/>
  </si>
  <si>
    <t>分</t>
    <rPh sb="0" eb="1">
      <t>フン</t>
    </rPh>
    <phoneticPr fontId="4"/>
  </si>
  <si>
    <t>秒</t>
    <rPh sb="0" eb="1">
      <t>ビョウ</t>
    </rPh>
    <phoneticPr fontId="4"/>
  </si>
  <si>
    <t>No.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</si>
  <si>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</si>
  <si>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</si>
  <si>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ﾌﾘｶﾞﾅ（姓）</t>
    <rPh sb="6" eb="7">
      <t>セイ</t>
    </rPh>
    <phoneticPr fontId="4"/>
  </si>
  <si>
    <t>ﾌﾘｶﾞﾅ（名）</t>
    <rPh sb="6" eb="7">
      <t>メイ</t>
    </rPh>
    <phoneticPr fontId="4"/>
  </si>
  <si>
    <t>学年/年齢</t>
    <rPh sb="0" eb="2">
      <t>ガクネン</t>
    </rPh>
    <rPh sb="3" eb="5">
      <t>ネンレイ</t>
    </rPh>
    <phoneticPr fontId="4"/>
  </si>
  <si>
    <t>性別</t>
    <rPh sb="0" eb="2">
      <t>セイベツ</t>
    </rPh>
    <phoneticPr fontId="4"/>
  </si>
  <si>
    <t>足立陸協登録</t>
    <rPh sb="0" eb="2">
      <t>アダチ</t>
    </rPh>
    <rPh sb="2" eb="3">
      <t>リク</t>
    </rPh>
    <rPh sb="3" eb="4">
      <t>キョウ</t>
    </rPh>
    <rPh sb="4" eb="6">
      <t>トウロク</t>
    </rPh>
    <phoneticPr fontId="4"/>
  </si>
  <si>
    <t>JAAF ID</t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</si>
  <si>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</si>
  <si>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所属団体略称</t>
    <rPh sb="0" eb="2">
      <t>ショゾク</t>
    </rPh>
    <rPh sb="2" eb="4">
      <t>ダンタイ</t>
    </rPh>
    <rPh sb="4" eb="6">
      <t>リャクショウ</t>
    </rPh>
    <phoneticPr fontId="4"/>
  </si>
  <si>
    <t>登録都道府県</t>
    <rPh sb="0" eb="2">
      <t>トウロク</t>
    </rPh>
    <rPh sb="2" eb="6">
      <t>トドウフケン</t>
    </rPh>
    <phoneticPr fontId="4"/>
  </si>
  <si>
    <t>m</t>
    <phoneticPr fontId="4"/>
  </si>
  <si>
    <t>m</t>
  </si>
  <si>
    <t>東京</t>
    <rPh sb="0" eb="2">
      <t>トウキョウ</t>
    </rPh>
    <phoneticPr fontId="4"/>
  </si>
  <si>
    <t>花子</t>
    <rPh sb="0" eb="2">
      <t>ハナコ</t>
    </rPh>
    <phoneticPr fontId="4"/>
  </si>
  <si>
    <t>中1</t>
    <rPh sb="0" eb="1">
      <t>チュウ</t>
    </rPh>
    <phoneticPr fontId="4"/>
  </si>
  <si>
    <t>女</t>
    <rPh sb="0" eb="1">
      <t>ジョ</t>
    </rPh>
    <phoneticPr fontId="4"/>
  </si>
  <si>
    <t>○</t>
  </si>
  <si>
    <t>00012345678</t>
    <phoneticPr fontId="4"/>
  </si>
  <si>
    <t>足立区立東綾瀬中学校</t>
    <rPh sb="0" eb="3">
      <t>アダチク</t>
    </rPh>
    <rPh sb="3" eb="4">
      <t>リツ</t>
    </rPh>
    <rPh sb="4" eb="5">
      <t>ヒガシ</t>
    </rPh>
    <rPh sb="5" eb="7">
      <t>アヤセ</t>
    </rPh>
    <rPh sb="7" eb="10">
      <t>チュウガッコウ</t>
    </rPh>
    <phoneticPr fontId="4"/>
  </si>
  <si>
    <t>東綾瀬中</t>
    <rPh sb="0" eb="1">
      <t>ヒガシ</t>
    </rPh>
    <rPh sb="1" eb="3">
      <t>アヤセ</t>
    </rPh>
    <rPh sb="3" eb="4">
      <t>チュウ</t>
    </rPh>
    <phoneticPr fontId="4"/>
  </si>
  <si>
    <t>東京都</t>
    <rPh sb="0" eb="3">
      <t>トウキョウト</t>
    </rPh>
    <phoneticPr fontId="4"/>
  </si>
  <si>
    <t>1年100m</t>
    <rPh sb="1" eb="2">
      <t>ネン</t>
    </rPh>
    <phoneticPr fontId="4"/>
  </si>
  <si>
    <t>15</t>
    <phoneticPr fontId="4"/>
  </si>
  <si>
    <t>49</t>
    <phoneticPr fontId="4"/>
  </si>
  <si>
    <t>1年２00m</t>
    <rPh sb="1" eb="2">
      <t>ネン</t>
    </rPh>
    <phoneticPr fontId="4"/>
  </si>
  <si>
    <t>30</t>
    <phoneticPr fontId="4"/>
  </si>
  <si>
    <t>足立</t>
    <rPh sb="0" eb="2">
      <t>アダチ</t>
    </rPh>
    <phoneticPr fontId="4"/>
  </si>
  <si>
    <t>次郎</t>
    <rPh sb="0" eb="2">
      <t>ジロウ</t>
    </rPh>
    <phoneticPr fontId="4"/>
  </si>
  <si>
    <t>中2</t>
    <rPh sb="0" eb="1">
      <t>チュウ</t>
    </rPh>
    <phoneticPr fontId="4"/>
  </si>
  <si>
    <t>男</t>
  </si>
  <si>
    <t>00023456789</t>
    <phoneticPr fontId="4"/>
  </si>
  <si>
    <t>足立区立花畑北中学校</t>
    <rPh sb="0" eb="3">
      <t>アダチク</t>
    </rPh>
    <rPh sb="3" eb="4">
      <t>リツ</t>
    </rPh>
    <rPh sb="4" eb="6">
      <t>ハナバタ</t>
    </rPh>
    <rPh sb="6" eb="7">
      <t>キタ</t>
    </rPh>
    <rPh sb="7" eb="10">
      <t>チュウガッコウ</t>
    </rPh>
    <phoneticPr fontId="4"/>
  </si>
  <si>
    <t>花畑北中</t>
    <rPh sb="0" eb="1">
      <t>ハナ</t>
    </rPh>
    <rPh sb="1" eb="2">
      <t>ハタ</t>
    </rPh>
    <rPh sb="2" eb="3">
      <t>キタ</t>
    </rPh>
    <rPh sb="3" eb="4">
      <t>チュウ</t>
    </rPh>
    <phoneticPr fontId="4"/>
  </si>
  <si>
    <t>2･3年800ｍ</t>
    <rPh sb="3" eb="4">
      <t>ネン</t>
    </rPh>
    <phoneticPr fontId="4"/>
  </si>
  <si>
    <t>2</t>
    <phoneticPr fontId="4"/>
  </si>
  <si>
    <t>24</t>
    <phoneticPr fontId="4"/>
  </si>
  <si>
    <t>2･3年1500m</t>
    <rPh sb="3" eb="4">
      <t>ネン</t>
    </rPh>
    <phoneticPr fontId="4"/>
  </si>
  <si>
    <t>5</t>
    <phoneticPr fontId="4"/>
  </si>
  <si>
    <t>20</t>
    <phoneticPr fontId="4"/>
  </si>
  <si>
    <t>50</t>
    <phoneticPr fontId="4"/>
  </si>
  <si>
    <t>団体名</t>
    <rPh sb="0" eb="3">
      <t>ダンタイメイ</t>
    </rPh>
    <phoneticPr fontId="4"/>
  </si>
  <si>
    <t>代表者氏名</t>
    <rPh sb="0" eb="3">
      <t>ダイヒョウシャ</t>
    </rPh>
    <rPh sb="3" eb="5">
      <t>シメイ</t>
    </rPh>
    <phoneticPr fontId="4"/>
  </si>
  <si>
    <t>申込み種目数</t>
    <rPh sb="0" eb="2">
      <t>モウシコ</t>
    </rPh>
    <rPh sb="3" eb="5">
      <t>シュモク</t>
    </rPh>
    <rPh sb="5" eb="6">
      <t>スウ</t>
    </rPh>
    <phoneticPr fontId="4"/>
  </si>
  <si>
    <t>種目</t>
    <rPh sb="0" eb="2">
      <t>シュモク</t>
    </rPh>
    <phoneticPr fontId="4"/>
  </si>
  <si>
    <t>連絡責任者</t>
    <rPh sb="0" eb="2">
      <t>レンラク</t>
    </rPh>
    <rPh sb="2" eb="5">
      <t>セキニンシャ</t>
    </rPh>
    <phoneticPr fontId="4"/>
  </si>
  <si>
    <t>足立陸協登録者数</t>
    <rPh sb="0" eb="2">
      <t>アダチ</t>
    </rPh>
    <rPh sb="2" eb="4">
      <t>リクキョウ</t>
    </rPh>
    <rPh sb="4" eb="6">
      <t>トウロク</t>
    </rPh>
    <rPh sb="6" eb="7">
      <t>シャ</t>
    </rPh>
    <rPh sb="7" eb="8">
      <t>スウ</t>
    </rPh>
    <phoneticPr fontId="4"/>
  </si>
  <si>
    <t>住所</t>
    <rPh sb="0" eb="2">
      <t>ジュウショ</t>
    </rPh>
    <phoneticPr fontId="4"/>
  </si>
  <si>
    <t>〒</t>
    <phoneticPr fontId="4"/>
  </si>
  <si>
    <t>リレー申込みﾁｰﾑ数</t>
    <rPh sb="3" eb="4">
      <t>モウ</t>
    </rPh>
    <rPh sb="4" eb="5">
      <t>コ</t>
    </rPh>
    <rPh sb="9" eb="10">
      <t>スウ</t>
    </rPh>
    <phoneticPr fontId="4"/>
  </si>
  <si>
    <t>ﾁｰﾑ</t>
    <phoneticPr fontId="4"/>
  </si>
  <si>
    <t>申込み金額</t>
    <rPh sb="0" eb="2">
      <t>モウシコ</t>
    </rPh>
    <rPh sb="3" eb="5">
      <t>キンガク</t>
    </rPh>
    <phoneticPr fontId="4"/>
  </si>
  <si>
    <t>円</t>
    <rPh sb="0" eb="1">
      <t>エン</t>
    </rPh>
    <phoneticPr fontId="4"/>
  </si>
  <si>
    <t>電話</t>
    <phoneticPr fontId="4"/>
  </si>
  <si>
    <t>E-mail</t>
  </si>
  <si>
    <t>※住所等は正確にお願いします。</t>
    <rPh sb="1" eb="3">
      <t>ジュウショ</t>
    </rPh>
    <rPh sb="3" eb="4">
      <t>トウ</t>
    </rPh>
    <rPh sb="5" eb="7">
      <t>セイカク</t>
    </rPh>
    <rPh sb="9" eb="10">
      <t>ネガ</t>
    </rPh>
    <phoneticPr fontId="4"/>
  </si>
  <si>
    <t>申込日</t>
    <rPh sb="0" eb="2">
      <t>モウシコ</t>
    </rPh>
    <rPh sb="2" eb="3">
      <t>ヒ</t>
    </rPh>
    <phoneticPr fontId="4"/>
  </si>
  <si>
    <t>　　　年　　月　　　日</t>
    <rPh sb="3" eb="4">
      <t>ネン</t>
    </rPh>
    <rPh sb="6" eb="7">
      <t>ツキ</t>
    </rPh>
    <rPh sb="10" eb="11">
      <t>ヒ</t>
    </rPh>
    <phoneticPr fontId="4"/>
  </si>
  <si>
    <t>第９回足立長距離選手権大会</t>
    <phoneticPr fontId="4"/>
  </si>
  <si>
    <t>部門</t>
    <rPh sb="0" eb="2">
      <t>ブモン</t>
    </rPh>
    <phoneticPr fontId="4"/>
  </si>
  <si>
    <t>（　小学生　の部）</t>
    <rPh sb="2" eb="5">
      <t>ショウガクセイ</t>
    </rPh>
    <rPh sb="7" eb="8">
      <t>ブ</t>
    </rPh>
    <phoneticPr fontId="4"/>
  </si>
  <si>
    <t>申し込み期間：　2月1日(木)～3月9日(金)</t>
    <rPh sb="0" eb="1">
      <t>モウ</t>
    </rPh>
    <rPh sb="2" eb="3">
      <t>コ</t>
    </rPh>
    <rPh sb="4" eb="6">
      <t>キカン</t>
    </rPh>
    <rPh sb="9" eb="10">
      <t>ガツ</t>
    </rPh>
    <rPh sb="11" eb="12">
      <t>ヒ</t>
    </rPh>
    <rPh sb="13" eb="14">
      <t>モク</t>
    </rPh>
    <rPh sb="17" eb="18">
      <t>ガツ</t>
    </rPh>
    <rPh sb="19" eb="20">
      <t>ヒ</t>
    </rPh>
    <rPh sb="21" eb="22">
      <t>キン</t>
    </rPh>
    <phoneticPr fontId="4"/>
  </si>
  <si>
    <t>No.</t>
  </si>
  <si>
    <t>所属都道府県</t>
    <rPh sb="0" eb="2">
      <t>ショゾク</t>
    </rPh>
    <rPh sb="2" eb="6">
      <t>トドウフケン</t>
    </rPh>
    <phoneticPr fontId="4"/>
  </si>
  <si>
    <t>男</t>
    <rPh sb="0" eb="1">
      <t>ダン</t>
    </rPh>
    <phoneticPr fontId="4"/>
  </si>
  <si>
    <t>○</t>
    <phoneticPr fontId="4"/>
  </si>
  <si>
    <t>1･2年1000m</t>
    <rPh sb="3" eb="4">
      <t>ネン</t>
    </rPh>
    <phoneticPr fontId="4"/>
  </si>
  <si>
    <t>小１</t>
    <rPh sb="0" eb="1">
      <t>ショウ</t>
    </rPh>
    <phoneticPr fontId="4"/>
  </si>
  <si>
    <t>3･4年1000m</t>
    <rPh sb="3" eb="4">
      <t>ネン</t>
    </rPh>
    <phoneticPr fontId="4"/>
  </si>
  <si>
    <t>小２</t>
    <rPh sb="0" eb="1">
      <t>ショウ</t>
    </rPh>
    <phoneticPr fontId="4"/>
  </si>
  <si>
    <t>5･6年1000m</t>
    <rPh sb="3" eb="4">
      <t>ネン</t>
    </rPh>
    <phoneticPr fontId="4"/>
  </si>
  <si>
    <t>小３</t>
    <rPh sb="0" eb="1">
      <t>ショウ</t>
    </rPh>
    <phoneticPr fontId="4"/>
  </si>
  <si>
    <t>小４</t>
    <rPh sb="0" eb="1">
      <t>ショウ</t>
    </rPh>
    <phoneticPr fontId="4"/>
  </si>
  <si>
    <t>小５</t>
    <rPh sb="0" eb="1">
      <t>ショウ</t>
    </rPh>
    <phoneticPr fontId="4"/>
  </si>
  <si>
    <t>小６</t>
    <rPh sb="0" eb="1">
      <t>ショウ</t>
    </rPh>
    <phoneticPr fontId="4"/>
  </si>
  <si>
    <t>Noは記入しない</t>
    <rPh sb="3" eb="5">
      <t>キニュウ</t>
    </rPh>
    <phoneticPr fontId="4"/>
  </si>
  <si>
    <t>申込種目数</t>
    <rPh sb="0" eb="2">
      <t>モウシコ</t>
    </rPh>
    <rPh sb="2" eb="4">
      <t>シュモク</t>
    </rPh>
    <rPh sb="4" eb="5">
      <t>スウ</t>
    </rPh>
    <phoneticPr fontId="4"/>
  </si>
  <si>
    <t>〒</t>
    <phoneticPr fontId="4"/>
  </si>
  <si>
    <t>申込金額</t>
    <rPh sb="0" eb="2">
      <t>モウシコ</t>
    </rPh>
    <rPh sb="2" eb="4">
      <t>キンガク</t>
    </rPh>
    <phoneticPr fontId="4"/>
  </si>
  <si>
    <t>（　中学生　の部）</t>
    <rPh sb="2" eb="5">
      <t>チュウガクセイ</t>
    </rPh>
    <rPh sb="7" eb="8">
      <t>ブ</t>
    </rPh>
    <phoneticPr fontId="4"/>
  </si>
  <si>
    <t>https://api.start.jaaf.or.jp/search</t>
    <phoneticPr fontId="4"/>
  </si>
  <si>
    <t>200m</t>
    <phoneticPr fontId="4"/>
  </si>
  <si>
    <t>中１</t>
    <rPh sb="0" eb="1">
      <t>チュウ</t>
    </rPh>
    <phoneticPr fontId="4"/>
  </si>
  <si>
    <t>男400m</t>
    <rPh sb="0" eb="1">
      <t>ダン</t>
    </rPh>
    <phoneticPr fontId="4"/>
  </si>
  <si>
    <t>中２</t>
    <rPh sb="0" eb="1">
      <t>チュウ</t>
    </rPh>
    <phoneticPr fontId="4"/>
  </si>
  <si>
    <t>800m</t>
    <phoneticPr fontId="4"/>
  </si>
  <si>
    <t>中３</t>
    <rPh sb="0" eb="1">
      <t>チュウ</t>
    </rPh>
    <phoneticPr fontId="4"/>
  </si>
  <si>
    <t>1500m</t>
    <phoneticPr fontId="4"/>
  </si>
  <si>
    <t>3000m</t>
    <phoneticPr fontId="4"/>
  </si>
  <si>
    <t>足立陸協登録者の種目数</t>
    <rPh sb="0" eb="2">
      <t>アダチ</t>
    </rPh>
    <rPh sb="2" eb="4">
      <t>リクキョウ</t>
    </rPh>
    <rPh sb="4" eb="6">
      <t>トウロク</t>
    </rPh>
    <rPh sb="6" eb="7">
      <t>シャ</t>
    </rPh>
    <rPh sb="8" eb="10">
      <t>シュモク</t>
    </rPh>
    <rPh sb="10" eb="11">
      <t>スウ</t>
    </rPh>
    <phoneticPr fontId="4"/>
  </si>
  <si>
    <t>（高校・一般、壮年　の部）</t>
    <rPh sb="1" eb="3">
      <t>コウコウ</t>
    </rPh>
    <rPh sb="4" eb="6">
      <t>イッパン</t>
    </rPh>
    <rPh sb="7" eb="9">
      <t>ソウネン</t>
    </rPh>
    <rPh sb="11" eb="12">
      <t>ブ</t>
    </rPh>
    <phoneticPr fontId="4"/>
  </si>
  <si>
    <t>高１</t>
    <rPh sb="0" eb="1">
      <t>コウ</t>
    </rPh>
    <phoneticPr fontId="4"/>
  </si>
  <si>
    <t>高２</t>
    <rPh sb="0" eb="1">
      <t>コウ</t>
    </rPh>
    <phoneticPr fontId="4"/>
  </si>
  <si>
    <t>高３</t>
    <rPh sb="0" eb="1">
      <t>コウ</t>
    </rPh>
    <phoneticPr fontId="4"/>
  </si>
  <si>
    <t>壮3000m</t>
    <rPh sb="0" eb="1">
      <t>ソウ</t>
    </rPh>
    <phoneticPr fontId="4"/>
  </si>
  <si>
    <t>高校申込種目数</t>
    <rPh sb="0" eb="2">
      <t>コウコウ</t>
    </rPh>
    <rPh sb="2" eb="4">
      <t>モウシコ</t>
    </rPh>
    <rPh sb="4" eb="6">
      <t>シュモク</t>
    </rPh>
    <rPh sb="6" eb="7">
      <t>スウ</t>
    </rPh>
    <phoneticPr fontId="4"/>
  </si>
  <si>
    <t>一般・壮年申込種目数</t>
    <rPh sb="0" eb="2">
      <t>イッパン</t>
    </rPh>
    <rPh sb="3" eb="5">
      <t>ソウネン</t>
    </rPh>
    <rPh sb="5" eb="7">
      <t>モウシコ</t>
    </rPh>
    <rPh sb="7" eb="9">
      <t>シュモク</t>
    </rPh>
    <rPh sb="9" eb="10">
      <t>スウ</t>
    </rPh>
    <phoneticPr fontId="4"/>
  </si>
  <si>
    <t>200m</t>
  </si>
  <si>
    <t>400ｍ</t>
  </si>
  <si>
    <t>800m</t>
  </si>
  <si>
    <t>1500ｍ</t>
  </si>
  <si>
    <t>3000m</t>
  </si>
  <si>
    <t>5000m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</si>
</sst>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63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indexed="63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indexed="63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5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1" fillId="0" borderId="0" xfId="1">
      <alignment vertical="center"/>
    </xf>
    <xf numFmtId="0" fontId="1" fillId="0" borderId="0" xfId="1" applyAlignment="1">
      <alignment vertical="center" shrinkToFit="1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 shrinkToFit="1"/>
    </xf>
    <xf numFmtId="0" fontId="8" fillId="0" borderId="0" xfId="1" applyFont="1" applyFill="1">
      <alignment vertical="center"/>
    </xf>
    <xf numFmtId="0" fontId="9" fillId="0" borderId="0" xfId="1" applyFont="1">
      <alignment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Font="1" applyAlignment="1">
      <alignment horizontal="left" vertical="center"/>
    </xf>
    <xf numFmtId="0" fontId="1" fillId="0" borderId="0" xfId="1" applyFill="1" applyAlignment="1">
      <alignment horizontal="center" vertical="center"/>
    </xf>
    <xf numFmtId="0" fontId="14" fillId="0" borderId="0" xfId="2" applyAlignment="1" applyProtection="1">
      <alignment horizontal="left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0" borderId="0" xfId="1" applyFill="1">
      <alignment vertical="center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49" fontId="1" fillId="2" borderId="14" xfId="1" applyNumberFormat="1" applyFill="1" applyBorder="1" applyAlignment="1">
      <alignment horizontal="center" vertical="center"/>
    </xf>
    <xf numFmtId="49" fontId="1" fillId="2" borderId="15" xfId="1" applyNumberFormat="1" applyFill="1" applyBorder="1" applyAlignment="1">
      <alignment horizontal="center" vertical="center"/>
    </xf>
    <xf numFmtId="49" fontId="1" fillId="2" borderId="16" xfId="1" applyNumberFormat="1" applyFill="1" applyBorder="1" applyAlignment="1">
      <alignment horizontal="center" vertical="center"/>
    </xf>
    <xf numFmtId="0" fontId="1" fillId="0" borderId="10" xfId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3" borderId="11" xfId="1" applyFill="1" applyBorder="1">
      <alignment vertical="center"/>
    </xf>
    <xf numFmtId="0" fontId="1" fillId="3" borderId="12" xfId="1" applyFill="1" applyBorder="1">
      <alignment vertical="center"/>
    </xf>
    <xf numFmtId="0" fontId="1" fillId="4" borderId="10" xfId="1" applyFill="1" applyBorder="1">
      <alignment vertical="center"/>
    </xf>
    <xf numFmtId="0" fontId="1" fillId="0" borderId="10" xfId="1" applyFill="1" applyBorder="1" applyAlignment="1">
      <alignment horizontal="center" vertical="center"/>
    </xf>
    <xf numFmtId="49" fontId="1" fillId="0" borderId="10" xfId="1" applyNumberFormat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/>
    </xf>
    <xf numFmtId="0" fontId="1" fillId="4" borderId="10" xfId="1" applyFill="1" applyBorder="1" applyAlignment="1">
      <alignment vertical="center" shrinkToFit="1"/>
    </xf>
    <xf numFmtId="49" fontId="1" fillId="0" borderId="18" xfId="1" applyNumberFormat="1" applyBorder="1" applyAlignment="1">
      <alignment vertical="center" shrinkToFit="1"/>
    </xf>
    <xf numFmtId="49" fontId="1" fillId="0" borderId="19" xfId="1" applyNumberFormat="1" applyFont="1" applyBorder="1" applyAlignment="1">
      <alignment vertical="center" shrinkToFit="1"/>
    </xf>
    <xf numFmtId="49" fontId="1" fillId="0" borderId="12" xfId="1" applyNumberFormat="1" applyBorder="1" applyAlignment="1">
      <alignment vertical="center" shrinkToFit="1"/>
    </xf>
    <xf numFmtId="0" fontId="1" fillId="0" borderId="11" xfId="1" applyFont="1" applyBorder="1">
      <alignment vertical="center"/>
    </xf>
    <xf numFmtId="0" fontId="1" fillId="0" borderId="10" xfId="1" applyFill="1" applyBorder="1">
      <alignment vertical="center"/>
    </xf>
    <xf numFmtId="49" fontId="1" fillId="0" borderId="18" xfId="1" applyNumberFormat="1" applyFont="1" applyBorder="1" applyAlignment="1">
      <alignment vertical="center" shrinkToFit="1"/>
    </xf>
    <xf numFmtId="49" fontId="1" fillId="0" borderId="12" xfId="1" applyNumberFormat="1" applyFont="1" applyBorder="1" applyAlignment="1">
      <alignment vertical="center" shrinkToFit="1"/>
    </xf>
    <xf numFmtId="49" fontId="1" fillId="0" borderId="19" xfId="1" applyNumberFormat="1" applyBorder="1" applyAlignment="1">
      <alignment vertical="center" shrinkToFit="1"/>
    </xf>
    <xf numFmtId="49" fontId="1" fillId="0" borderId="18" xfId="1" applyNumberFormat="1" applyBorder="1">
      <alignment vertical="center"/>
    </xf>
    <xf numFmtId="49" fontId="1" fillId="0" borderId="19" xfId="1" applyNumberFormat="1" applyBorder="1">
      <alignment vertical="center"/>
    </xf>
    <xf numFmtId="49" fontId="1" fillId="0" borderId="12" xfId="1" applyNumberFormat="1" applyBorder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0" xfId="1" applyBorder="1">
      <alignment vertical="center"/>
    </xf>
    <xf numFmtId="0" fontId="0" fillId="5" borderId="11" xfId="0" applyFill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1" fillId="0" borderId="21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1" xfId="1" applyBorder="1">
      <alignment vertical="center"/>
    </xf>
    <xf numFmtId="38" fontId="7" fillId="0" borderId="11" xfId="3" applyFont="1" applyBorder="1" applyAlignment="1">
      <alignment vertical="center"/>
    </xf>
    <xf numFmtId="0" fontId="0" fillId="0" borderId="20" xfId="0" applyBorder="1">
      <alignment vertical="center"/>
    </xf>
    <xf numFmtId="0" fontId="1" fillId="0" borderId="0" xfId="1" applyFont="1">
      <alignment vertical="center"/>
    </xf>
    <xf numFmtId="0" fontId="9" fillId="0" borderId="0" xfId="1" applyFont="1" applyAlignment="1">
      <alignment vertical="center" shrinkToFit="1"/>
    </xf>
    <xf numFmtId="0" fontId="17" fillId="0" borderId="0" xfId="1" applyFont="1" applyAlignment="1">
      <alignment horizontal="left" vertical="center"/>
    </xf>
    <xf numFmtId="0" fontId="1" fillId="0" borderId="0" xfId="1" applyFill="1" applyBorder="1" applyAlignment="1">
      <alignment vertical="center" shrinkToFit="1"/>
    </xf>
    <xf numFmtId="0" fontId="19" fillId="0" borderId="0" xfId="1" applyFont="1" applyAlignment="1">
      <alignment horizontal="left" vertical="center"/>
    </xf>
    <xf numFmtId="0" fontId="1" fillId="0" borderId="23" xfId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/>
    </xf>
    <xf numFmtId="0" fontId="20" fillId="0" borderId="0" xfId="1" applyFont="1" applyAlignment="1">
      <alignment horizontal="left" vertical="center"/>
    </xf>
    <xf numFmtId="0" fontId="1" fillId="2" borderId="11" xfId="1" applyFill="1" applyBorder="1" applyAlignment="1">
      <alignment horizontal="center" vertical="center" shrinkToFit="1"/>
    </xf>
    <xf numFmtId="0" fontId="1" fillId="2" borderId="12" xfId="1" applyFill="1" applyBorder="1" applyAlignment="1">
      <alignment horizontal="center" vertical="center" shrinkToFit="1"/>
    </xf>
    <xf numFmtId="49" fontId="1" fillId="0" borderId="0" xfId="1" applyNumberFormat="1" applyFill="1" applyBorder="1" applyAlignment="1">
      <alignment horizontal="center" vertical="center"/>
    </xf>
    <xf numFmtId="0" fontId="1" fillId="0" borderId="12" xfId="1" applyFont="1" applyBorder="1">
      <alignment vertical="center"/>
    </xf>
    <xf numFmtId="0" fontId="1" fillId="4" borderId="10" xfId="1" applyFill="1" applyBorder="1" applyAlignment="1">
      <alignment horizontal="center" vertical="center"/>
    </xf>
    <xf numFmtId="49" fontId="1" fillId="0" borderId="0" xfId="1" applyNumberFormat="1" applyFill="1" applyBorder="1">
      <alignment vertical="center"/>
    </xf>
    <xf numFmtId="0" fontId="1" fillId="0" borderId="0" xfId="1" applyNumberFormat="1" applyBorder="1">
      <alignment vertical="center"/>
    </xf>
    <xf numFmtId="0" fontId="1" fillId="0" borderId="0" xfId="1" applyNumberFormat="1" applyFont="1" applyBorder="1">
      <alignment vertical="center"/>
    </xf>
    <xf numFmtId="0" fontId="1" fillId="0" borderId="0" xfId="1" applyNumberFormat="1" applyFont="1" applyFill="1" applyBorder="1">
      <alignment vertical="center"/>
    </xf>
    <xf numFmtId="49" fontId="1" fillId="0" borderId="0" xfId="1" applyNumberFormat="1" applyBorder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" fillId="0" borderId="0" xfId="1" applyBorder="1" applyAlignment="1">
      <alignment horizontal="center" vertical="center"/>
    </xf>
    <xf numFmtId="0" fontId="0" fillId="2" borderId="20" xfId="0" applyFill="1" applyBorder="1" applyAlignment="1">
      <alignment vertical="center" shrinkToFit="1"/>
    </xf>
    <xf numFmtId="0" fontId="20" fillId="0" borderId="0" xfId="1" applyFont="1" applyFill="1" applyAlignment="1">
      <alignment horizontal="left" vertical="center"/>
    </xf>
    <xf numFmtId="0" fontId="1" fillId="0" borderId="0" xfId="1" applyAlignment="1">
      <alignment horizontal="right" vertical="center"/>
    </xf>
    <xf numFmtId="49" fontId="1" fillId="0" borderId="18" xfId="1" applyNumberFormat="1" applyFont="1" applyBorder="1">
      <alignment vertical="center"/>
    </xf>
    <xf numFmtId="49" fontId="1" fillId="0" borderId="19" xfId="1" applyNumberFormat="1" applyFont="1" applyBorder="1">
      <alignment vertical="center"/>
    </xf>
    <xf numFmtId="49" fontId="1" fillId="0" borderId="12" xfId="1" applyNumberFormat="1" applyFont="1" applyBorder="1">
      <alignment vertical="center"/>
    </xf>
    <xf numFmtId="0" fontId="1" fillId="3" borderId="0" xfId="1" applyNumberFormat="1" applyFill="1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49" fontId="19" fillId="0" borderId="18" xfId="1" applyNumberFormat="1" applyFont="1" applyBorder="1">
      <alignment vertical="center"/>
    </xf>
    <xf numFmtId="49" fontId="19" fillId="0" borderId="19" xfId="1" applyNumberFormat="1" applyFont="1" applyBorder="1">
      <alignment vertical="center"/>
    </xf>
    <xf numFmtId="49" fontId="19" fillId="0" borderId="12" xfId="1" applyNumberFormat="1" applyFont="1" applyBorder="1">
      <alignment vertical="center"/>
    </xf>
    <xf numFmtId="0" fontId="1" fillId="0" borderId="11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1" xfId="1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" fillId="0" borderId="0" xfId="1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" fillId="2" borderId="1" xfId="1" applyFill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6" borderId="11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2" borderId="11" xfId="0" applyFill="1" applyBorder="1" applyAlignment="1">
      <alignment horizontal="right" vertical="center" shrinkToFit="1"/>
    </xf>
    <xf numFmtId="0" fontId="0" fillId="2" borderId="20" xfId="0" applyFill="1" applyBorder="1" applyAlignment="1">
      <alignment horizontal="right" vertical="center" shrinkToFit="1"/>
    </xf>
    <xf numFmtId="0" fontId="0" fillId="2" borderId="11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11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38" fontId="7" fillId="5" borderId="11" xfId="3" applyFont="1" applyFill="1" applyBorder="1" applyAlignment="1">
      <alignment vertical="center"/>
    </xf>
    <xf numFmtId="38" fontId="7" fillId="5" borderId="21" xfId="3" applyFont="1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10" xfId="0" applyFill="1" applyBorder="1" applyAlignment="1">
      <alignment horizontal="right" vertical="center"/>
    </xf>
    <xf numFmtId="38" fontId="15" fillId="0" borderId="11" xfId="3" applyFont="1" applyFill="1" applyBorder="1" applyAlignment="1">
      <alignment vertical="center"/>
    </xf>
    <xf numFmtId="38" fontId="15" fillId="0" borderId="21" xfId="3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" fillId="0" borderId="0" xfId="1" applyFont="1" applyAlignment="1">
      <alignment vertical="center"/>
    </xf>
    <xf numFmtId="0" fontId="0" fillId="6" borderId="11" xfId="0" quotePrefix="1" applyFill="1" applyBorder="1" applyAlignment="1">
      <alignment vertical="center"/>
    </xf>
    <xf numFmtId="0" fontId="0" fillId="6" borderId="21" xfId="0" quotePrefix="1" applyFill="1" applyBorder="1" applyAlignment="1">
      <alignment vertical="center"/>
    </xf>
  </cellXfs>
  <cellStyles count="4">
    <cellStyle name="ハイパーリンク" xfId="2" builtinId="8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20</xdr:row>
      <xdr:rowOff>38100</xdr:rowOff>
    </xdr:from>
    <xdr:to>
      <xdr:col>7</xdr:col>
      <xdr:colOff>400050</xdr:colOff>
      <xdr:row>23</xdr:row>
      <xdr:rowOff>47625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990726" y="3857625"/>
          <a:ext cx="2000249" cy="523875"/>
        </a:xfrm>
        <a:prstGeom prst="wedgeRoundRectCallout">
          <a:avLst>
            <a:gd name="adj1" fmla="val -35644"/>
            <a:gd name="adj2" fmla="val -10758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緑のセルの部分には演算が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埋め込まれています。</a:t>
          </a:r>
        </a:p>
      </xdr:txBody>
    </xdr:sp>
    <xdr:clientData/>
  </xdr:twoCellAnchor>
  <xdr:twoCellAnchor>
    <xdr:from>
      <xdr:col>12</xdr:col>
      <xdr:colOff>438150</xdr:colOff>
      <xdr:row>20</xdr:row>
      <xdr:rowOff>85726</xdr:rowOff>
    </xdr:from>
    <xdr:to>
      <xdr:col>17</xdr:col>
      <xdr:colOff>133350</xdr:colOff>
      <xdr:row>23</xdr:row>
      <xdr:rowOff>76200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7581900" y="3905251"/>
          <a:ext cx="1495425" cy="504824"/>
        </a:xfrm>
        <a:prstGeom prst="wedgeRoundRectCallout">
          <a:avLst>
            <a:gd name="adj1" fmla="val -65192"/>
            <a:gd name="adj2" fmla="val -11007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</xdr:txBody>
    </xdr:sp>
    <xdr:clientData/>
  </xdr:twoCellAnchor>
  <xdr:twoCellAnchor>
    <xdr:from>
      <xdr:col>0</xdr:col>
      <xdr:colOff>47624</xdr:colOff>
      <xdr:row>21</xdr:row>
      <xdr:rowOff>38100</xdr:rowOff>
    </xdr:from>
    <xdr:to>
      <xdr:col>3</xdr:col>
      <xdr:colOff>428624</xdr:colOff>
      <xdr:row>24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47624" y="4029075"/>
          <a:ext cx="1724025" cy="476250"/>
        </a:xfrm>
        <a:prstGeom prst="wedgeRoundRectCallout">
          <a:avLst>
            <a:gd name="adj1" fmla="val -41666"/>
            <a:gd name="adj2" fmla="val -14833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こちらで番号を決めるので記入しないでください。</a:t>
          </a:r>
        </a:p>
      </xdr:txBody>
    </xdr:sp>
    <xdr:clientData/>
  </xdr:twoCellAnchor>
  <xdr:twoCellAnchor>
    <xdr:from>
      <xdr:col>8</xdr:col>
      <xdr:colOff>323851</xdr:colOff>
      <xdr:row>22</xdr:row>
      <xdr:rowOff>38100</xdr:rowOff>
    </xdr:from>
    <xdr:to>
      <xdr:col>10</xdr:col>
      <xdr:colOff>409575</xdr:colOff>
      <xdr:row>27</xdr:row>
      <xdr:rowOff>19049</xdr:rowOff>
    </xdr:to>
    <xdr:sp macro="" textlink="">
      <xdr:nvSpPr>
        <xdr:cNvPr id="5" name="AutoShape 13"/>
        <xdr:cNvSpPr>
          <a:spLocks noChangeArrowheads="1"/>
        </xdr:cNvSpPr>
      </xdr:nvSpPr>
      <xdr:spPr bwMode="auto">
        <a:xfrm>
          <a:off x="4514851" y="4200525"/>
          <a:ext cx="1657349" cy="838199"/>
        </a:xfrm>
        <a:prstGeom prst="wedgeRoundRectCallout">
          <a:avLst>
            <a:gd name="adj1" fmla="val -51451"/>
            <a:gd name="adj2" fmla="val -135699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ID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が未記入の場合は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「足立早春記録会」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へのエントリーとなり、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記録は公認されません。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i.start.jaaf.or.jp/sear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i.start.jaaf.or.jp/sear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pi.start.jaaf.or.jp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/>
  </sheetViews>
  <sheetFormatPr defaultRowHeight="13.5"/>
  <cols>
    <col min="1" max="1" width="4.375" style="3" customWidth="1"/>
    <col min="2" max="3" width="6.625" style="3" customWidth="1"/>
    <col min="4" max="5" width="8.375" style="3" customWidth="1"/>
    <col min="6" max="7" width="6.375" style="3" customWidth="1"/>
    <col min="8" max="8" width="7.875" style="3" customWidth="1"/>
    <col min="9" max="9" width="10.125" style="3" customWidth="1"/>
    <col min="10" max="10" width="10.5" style="3" customWidth="1"/>
    <col min="11" max="11" width="9.625" style="3" customWidth="1"/>
    <col min="12" max="12" width="8.5" style="3" customWidth="1"/>
    <col min="13" max="13" width="7.25" style="3" customWidth="1"/>
    <col min="14" max="16" width="3" style="3" customWidth="1"/>
    <col min="17" max="17" width="7.375" style="4" customWidth="1"/>
    <col min="18" max="20" width="3" style="3" customWidth="1"/>
    <col min="21" max="16384" width="9" style="3"/>
  </cols>
  <sheetData>
    <row r="1" spans="1:22" s="1" customFormat="1" ht="17.25">
      <c r="A1" s="1" t="s">
        <v>0</v>
      </c>
      <c r="Q1" s="2"/>
    </row>
    <row r="3" spans="1:22">
      <c r="A3" s="3" t="s">
        <v>1</v>
      </c>
    </row>
    <row r="4" spans="1:22" s="6" customFormat="1" ht="17.25">
      <c r="A4" s="5" t="s">
        <v>2</v>
      </c>
      <c r="Q4" s="7"/>
    </row>
    <row r="5" spans="1:22" ht="17.25">
      <c r="A5" s="5" t="s">
        <v>3</v>
      </c>
    </row>
    <row r="7" spans="1:22">
      <c r="V7"/>
    </row>
    <row r="8" spans="1:22" ht="18.75">
      <c r="A8" s="8" t="s">
        <v>4</v>
      </c>
      <c r="B8" s="9"/>
      <c r="V8"/>
    </row>
    <row r="9" spans="1:22">
      <c r="A9" s="10"/>
      <c r="B9" s="10"/>
      <c r="C9" s="10"/>
      <c r="D9" s="10"/>
      <c r="E9" s="10"/>
      <c r="V9"/>
    </row>
    <row r="10" spans="1:22">
      <c r="V10"/>
    </row>
    <row r="11" spans="1:2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2"/>
      <c r="V11"/>
    </row>
    <row r="12" spans="1:22" ht="18.75">
      <c r="A12" s="111" t="s">
        <v>5</v>
      </c>
      <c r="B12" s="111"/>
      <c r="C12" s="111"/>
      <c r="D12" s="13"/>
      <c r="E12" s="13"/>
      <c r="F12" s="13"/>
      <c r="G12" s="14"/>
      <c r="H12" s="13"/>
      <c r="I12" s="13"/>
      <c r="J12" s="13"/>
      <c r="K12" s="13"/>
      <c r="L12" s="13"/>
      <c r="O12" s="12"/>
      <c r="P12" s="15"/>
      <c r="Q12" s="3"/>
      <c r="V12"/>
    </row>
    <row r="13" spans="1:22" ht="18" customHeight="1">
      <c r="A13" s="16" t="s">
        <v>6</v>
      </c>
      <c r="B13" s="17"/>
      <c r="C13" s="17"/>
      <c r="D13" s="17"/>
      <c r="E13" s="17"/>
      <c r="F13" s="18"/>
      <c r="G13" s="19"/>
      <c r="H13" s="20"/>
      <c r="I13" s="21"/>
      <c r="J13" s="21"/>
      <c r="K13" s="21"/>
      <c r="L13" s="21"/>
      <c r="M13" s="21"/>
      <c r="O13" s="12"/>
      <c r="P13" s="15"/>
      <c r="Q13" s="22"/>
      <c r="V13"/>
    </row>
    <row r="14" spans="1:22" ht="18" customHeight="1">
      <c r="A14" s="23" t="s">
        <v>7</v>
      </c>
      <c r="B14" s="21"/>
      <c r="C14" s="21"/>
      <c r="D14" s="21"/>
      <c r="E14" s="21"/>
      <c r="F14" s="21"/>
      <c r="G14" s="11"/>
      <c r="H14" s="11"/>
      <c r="I14" s="24" t="s">
        <v>8</v>
      </c>
      <c r="J14" s="11"/>
      <c r="K14" s="11"/>
      <c r="L14" s="11"/>
      <c r="M14" s="112" t="s">
        <v>9</v>
      </c>
      <c r="N14" s="115" t="s">
        <v>10</v>
      </c>
      <c r="O14" s="116"/>
      <c r="P14" s="117"/>
      <c r="Q14" s="118" t="s">
        <v>11</v>
      </c>
      <c r="R14" s="115" t="s">
        <v>10</v>
      </c>
      <c r="S14" s="116"/>
      <c r="T14" s="117"/>
      <c r="U14" s="25"/>
      <c r="V14"/>
    </row>
    <row r="15" spans="1:22">
      <c r="A15" s="11"/>
      <c r="B15" s="11"/>
      <c r="C15" s="11"/>
      <c r="D15" s="11"/>
      <c r="E15" s="11"/>
      <c r="F15" s="10"/>
      <c r="G15" s="10"/>
      <c r="H15" s="10"/>
      <c r="I15" s="26" t="s">
        <v>12</v>
      </c>
      <c r="J15" s="10"/>
      <c r="K15" s="10"/>
      <c r="L15" s="11"/>
      <c r="M15" s="113"/>
      <c r="N15" s="27" t="s">
        <v>13</v>
      </c>
      <c r="O15" s="28" t="s">
        <v>14</v>
      </c>
      <c r="P15" s="29"/>
      <c r="Q15" s="119"/>
      <c r="R15" s="27" t="s">
        <v>13</v>
      </c>
      <c r="S15" s="28" t="s">
        <v>14</v>
      </c>
      <c r="T15" s="29"/>
      <c r="U15" s="30"/>
      <c r="V15"/>
    </row>
    <row r="16" spans="1:22">
      <c r="A16" s="31" t="s">
        <v>15</v>
      </c>
      <c r="B16" s="32" t="s">
        <v>16</v>
      </c>
      <c r="C16" s="33" t="s">
        <v>17</v>
      </c>
      <c r="D16" s="32" t="s">
        <v>18</v>
      </c>
      <c r="E16" s="33" t="s">
        <v>19</v>
      </c>
      <c r="F16" s="34" t="s">
        <v>20</v>
      </c>
      <c r="G16" s="34" t="s">
        <v>21</v>
      </c>
      <c r="H16" s="34" t="s">
        <v>22</v>
      </c>
      <c r="I16" s="35" t="s">
        <v>23</v>
      </c>
      <c r="J16" s="35" t="s">
        <v>24</v>
      </c>
      <c r="K16" s="35" t="s">
        <v>25</v>
      </c>
      <c r="L16" s="35" t="s">
        <v>26</v>
      </c>
      <c r="M16" s="114"/>
      <c r="N16" s="36"/>
      <c r="O16" s="37" t="s">
        <v>27</v>
      </c>
      <c r="P16" s="38"/>
      <c r="Q16" s="120"/>
      <c r="R16" s="36"/>
      <c r="S16" s="37" t="s">
        <v>28</v>
      </c>
      <c r="T16" s="38"/>
      <c r="V16"/>
    </row>
    <row r="17" spans="1:22">
      <c r="A17" s="39"/>
      <c r="B17" s="40" t="s">
        <v>29</v>
      </c>
      <c r="C17" s="41" t="s">
        <v>30</v>
      </c>
      <c r="D17" s="42" t="str">
        <f>ASC(PHONETIC(B17))</f>
        <v>ﾄｳｷｮｳ</v>
      </c>
      <c r="E17" s="43" t="str">
        <f t="shared" ref="D17:E19" si="0">ASC(PHONETIC(C17))</f>
        <v>ﾊﾅｺ</v>
      </c>
      <c r="F17" s="44" t="s">
        <v>31</v>
      </c>
      <c r="G17" s="45" t="s">
        <v>32</v>
      </c>
      <c r="H17" s="45" t="s">
        <v>33</v>
      </c>
      <c r="I17" s="46" t="s">
        <v>34</v>
      </c>
      <c r="J17" s="47" t="s">
        <v>35</v>
      </c>
      <c r="K17" s="48" t="s">
        <v>36</v>
      </c>
      <c r="L17" s="48" t="s">
        <v>37</v>
      </c>
      <c r="M17" s="49" t="s">
        <v>38</v>
      </c>
      <c r="N17" s="50"/>
      <c r="O17" s="51" t="s">
        <v>39</v>
      </c>
      <c r="P17" s="52" t="s">
        <v>40</v>
      </c>
      <c r="Q17" s="49" t="s">
        <v>41</v>
      </c>
      <c r="R17" s="50"/>
      <c r="S17" s="51" t="s">
        <v>42</v>
      </c>
      <c r="T17" s="52" t="s">
        <v>40</v>
      </c>
      <c r="V17"/>
    </row>
    <row r="18" spans="1:22">
      <c r="A18" s="39"/>
      <c r="B18" s="53" t="s">
        <v>43</v>
      </c>
      <c r="C18" s="41" t="s">
        <v>44</v>
      </c>
      <c r="D18" s="42" t="str">
        <f t="shared" si="0"/>
        <v>ｱﾀﾞﾁ</v>
      </c>
      <c r="E18" s="43" t="str">
        <f t="shared" si="0"/>
        <v>ｼﾞﾛｳ</v>
      </c>
      <c r="F18" s="44" t="s">
        <v>45</v>
      </c>
      <c r="G18" s="45" t="s">
        <v>46</v>
      </c>
      <c r="H18" s="54"/>
      <c r="I18" s="46" t="s">
        <v>47</v>
      </c>
      <c r="J18" s="47" t="s">
        <v>48</v>
      </c>
      <c r="K18" s="48" t="s">
        <v>49</v>
      </c>
      <c r="L18" s="48" t="s">
        <v>37</v>
      </c>
      <c r="M18" s="49" t="s">
        <v>50</v>
      </c>
      <c r="N18" s="55" t="s">
        <v>51</v>
      </c>
      <c r="O18" s="51" t="s">
        <v>39</v>
      </c>
      <c r="P18" s="56" t="s">
        <v>52</v>
      </c>
      <c r="Q18" s="49" t="s">
        <v>53</v>
      </c>
      <c r="R18" s="50" t="s">
        <v>54</v>
      </c>
      <c r="S18" s="57" t="s">
        <v>55</v>
      </c>
      <c r="T18" s="52" t="s">
        <v>56</v>
      </c>
      <c r="V18"/>
    </row>
    <row r="19" spans="1:22">
      <c r="A19" s="39"/>
      <c r="B19" s="40"/>
      <c r="C19" s="41"/>
      <c r="D19" s="42" t="str">
        <f t="shared" si="0"/>
        <v/>
      </c>
      <c r="E19" s="43" t="str">
        <f t="shared" si="0"/>
        <v/>
      </c>
      <c r="F19" s="44"/>
      <c r="G19" s="54"/>
      <c r="H19" s="54"/>
      <c r="I19" s="39"/>
      <c r="J19" s="39"/>
      <c r="K19" s="39"/>
      <c r="L19" s="39"/>
      <c r="M19" s="44"/>
      <c r="N19" s="58"/>
      <c r="O19" s="59"/>
      <c r="P19" s="60"/>
      <c r="Q19" s="49"/>
      <c r="R19" s="58"/>
      <c r="S19" s="59"/>
      <c r="T19" s="60"/>
      <c r="V19"/>
    </row>
    <row r="20" spans="1:22">
      <c r="V20"/>
    </row>
    <row r="21" spans="1:22">
      <c r="V21"/>
    </row>
    <row r="22" spans="1:22">
      <c r="V22"/>
    </row>
    <row r="23" spans="1:22">
      <c r="V23"/>
    </row>
    <row r="24" spans="1:22">
      <c r="V24"/>
    </row>
    <row r="25" spans="1:22">
      <c r="V25"/>
    </row>
    <row r="26" spans="1:22">
      <c r="B26" s="108" t="s">
        <v>57</v>
      </c>
      <c r="C26" s="109"/>
      <c r="D26" s="108"/>
      <c r="E26" s="110"/>
      <c r="F26" s="110"/>
      <c r="G26" s="109"/>
      <c r="V26"/>
    </row>
    <row r="27" spans="1:22">
      <c r="B27" s="108" t="s">
        <v>58</v>
      </c>
      <c r="C27" s="109"/>
      <c r="D27" s="108"/>
      <c r="E27" s="110"/>
      <c r="F27" s="110"/>
      <c r="G27" s="109"/>
      <c r="M27" s="61" t="s">
        <v>59</v>
      </c>
      <c r="N27" s="62"/>
      <c r="O27" s="40"/>
      <c r="P27" s="63"/>
      <c r="Q27" s="64">
        <v>4</v>
      </c>
      <c r="R27" s="65" t="s">
        <v>60</v>
      </c>
    </row>
    <row r="28" spans="1:22">
      <c r="B28" s="108" t="s">
        <v>61</v>
      </c>
      <c r="C28" s="109"/>
      <c r="D28" s="108"/>
      <c r="E28" s="110"/>
      <c r="F28" s="110"/>
      <c r="G28" s="109"/>
      <c r="M28" s="61" t="s">
        <v>62</v>
      </c>
      <c r="N28" s="62"/>
      <c r="O28" s="40"/>
      <c r="P28" s="63"/>
      <c r="Q28" s="64">
        <v>2</v>
      </c>
      <c r="R28" s="65" t="s">
        <v>60</v>
      </c>
    </row>
    <row r="29" spans="1:22">
      <c r="B29" s="123" t="s">
        <v>63</v>
      </c>
      <c r="C29" s="124"/>
      <c r="D29" s="127" t="s">
        <v>64</v>
      </c>
      <c r="E29" s="128"/>
      <c r="F29" s="66"/>
      <c r="G29" s="67"/>
      <c r="M29" s="61" t="s">
        <v>65</v>
      </c>
      <c r="N29" s="62"/>
      <c r="O29" s="40"/>
      <c r="P29" s="63"/>
      <c r="Q29" s="68"/>
      <c r="R29" s="65" t="s">
        <v>66</v>
      </c>
    </row>
    <row r="30" spans="1:22">
      <c r="B30" s="125"/>
      <c r="C30" s="126"/>
      <c r="D30" s="108"/>
      <c r="E30" s="110"/>
      <c r="F30" s="110"/>
      <c r="G30" s="109"/>
      <c r="M30" s="61" t="s">
        <v>67</v>
      </c>
      <c r="N30" s="69"/>
      <c r="O30" s="70"/>
      <c r="P30" s="63"/>
      <c r="Q30" s="71">
        <f>Q27*400-Q28*100</f>
        <v>1400</v>
      </c>
      <c r="R30" s="72" t="s">
        <v>68</v>
      </c>
    </row>
    <row r="31" spans="1:22">
      <c r="B31" s="121" t="s">
        <v>69</v>
      </c>
      <c r="C31" s="121"/>
      <c r="D31" s="122"/>
      <c r="E31" s="121"/>
      <c r="F31" s="121"/>
      <c r="G31" s="121"/>
    </row>
    <row r="32" spans="1:22">
      <c r="B32" s="121" t="s">
        <v>70</v>
      </c>
      <c r="C32" s="121"/>
      <c r="D32" s="122"/>
      <c r="E32" s="121"/>
      <c r="F32" s="121"/>
      <c r="G32" s="121"/>
    </row>
    <row r="34" spans="3:3">
      <c r="C34" s="73" t="s">
        <v>71</v>
      </c>
    </row>
  </sheetData>
  <mergeCells count="18">
    <mergeCell ref="Q14:Q16"/>
    <mergeCell ref="R14:T14"/>
    <mergeCell ref="B31:C31"/>
    <mergeCell ref="D31:G31"/>
    <mergeCell ref="B32:C32"/>
    <mergeCell ref="D32:G32"/>
    <mergeCell ref="B27:C27"/>
    <mergeCell ref="D27:G27"/>
    <mergeCell ref="B28:C28"/>
    <mergeCell ref="D28:G28"/>
    <mergeCell ref="B29:C30"/>
    <mergeCell ref="D29:E29"/>
    <mergeCell ref="D30:G30"/>
    <mergeCell ref="B26:C26"/>
    <mergeCell ref="D26:G26"/>
    <mergeCell ref="A12:C12"/>
    <mergeCell ref="M14:M16"/>
    <mergeCell ref="N14:P14"/>
  </mergeCells>
  <phoneticPr fontId="3"/>
  <dataValidations count="15"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N18:N19 R18:R19"/>
    <dataValidation imeMode="halfAlpha" allowBlank="1" showInputMessage="1" showErrorMessage="1" promptTitle="分" prompt="800m以上のトラック競技の分の記録を半角数字で入力してください。" sqref="N17 R17"/>
    <dataValidation imeMode="halfAlpha" allowBlank="1" showInputMessage="1" showErrorMessage="1" promptTitle="秒・ｍ" prompt="トラック競技の秒の記録_x000a_フィールド競技のｍの記録を半角数字で記入してください。" sqref="O17:O19 S17:S19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I19:L19 K17:L18"/>
    <dataValidation type="list" allowBlank="1" showInputMessage="1" showErrorMessage="1" promptTitle="学年" prompt="学年を選んでください。" sqref="H18:H19">
      <formula1>$AC$3:$AC$5</formula1>
    </dataValidation>
    <dataValidation imeMode="hiragana" allowBlank="1" showInputMessage="1" showErrorMessage="1" promptTitle="名" prompt="名前を入力してください。_x000a_" sqref="C17:C19"/>
    <dataValidation imeMode="hiragana" allowBlank="1" showInputMessage="1" showErrorMessage="1" promptTitle="姓" prompt="名字だけを入力して下さい。_x000a_" sqref="B17:B19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17:D19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17:E19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P17:P19 T17:T19"/>
    <dataValidation type="list" allowBlank="1" showInputMessage="1" showErrorMessage="1" promptTitle="性別" prompt="男・女を選んでください。" sqref="G19">
      <formula1>$AC$3:$AC$5</formula1>
    </dataValidation>
    <dataValidation type="list" allowBlank="1" showInputMessage="1" showErrorMessage="1" promptTitle="性別" prompt="男・女を選んでください_x000a_" sqref="G18">
      <formula1>$X$5:$X$6</formula1>
    </dataValidation>
    <dataValidation type="list" allowBlank="1" showInputMessage="1" showErrorMessage="1" sqref="H17">
      <formula1>$Y$5</formula1>
    </dataValidation>
    <dataValidation type="list" allowBlank="1" showInputMessage="1" showErrorMessage="1" promptTitle="学年" prompt="学年を選んでください。_x000a_一般の方は年齢を記入して下さい。_x000a_" sqref="F17 F19">
      <formula1>$AC$3:$AC$5</formula1>
    </dataValidation>
    <dataValidation type="list" allowBlank="1" showInputMessage="1" showErrorMessage="1" sqref="G17">
      <formula1>$X$5:$X$6</formula1>
    </dataValidation>
  </dataValidations>
  <hyperlinks>
    <hyperlink ref="I15" r:id="rId1"/>
  </hyperlinks>
  <pageMargins left="0.78700000000000003" right="0.78700000000000003" top="0.98399999999999999" bottom="0.98399999999999999" header="0.51200000000000001" footer="0.51200000000000001"/>
  <pageSetup paperSize="9" scale="85" orientation="landscape" horizontalDpi="4294967293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Normal="100" workbookViewId="0"/>
  </sheetViews>
  <sheetFormatPr defaultRowHeight="13.5"/>
  <cols>
    <col min="1" max="1" width="3.625" customWidth="1"/>
    <col min="2" max="2" width="5.625" customWidth="1"/>
    <col min="3" max="6" width="7.875" customWidth="1"/>
    <col min="7" max="7" width="5.625" style="92" customWidth="1"/>
    <col min="8" max="8" width="4.5" style="92" customWidth="1"/>
    <col min="9" max="9" width="12.625" customWidth="1"/>
    <col min="10" max="10" width="8.125" customWidth="1"/>
    <col min="11" max="11" width="9.375" style="93" customWidth="1"/>
    <col min="12" max="14" width="4" customWidth="1"/>
    <col min="15" max="15" width="7.125" style="93" customWidth="1"/>
    <col min="16" max="18" width="3.375" customWidth="1"/>
    <col min="19" max="22" width="4" customWidth="1"/>
    <col min="23" max="23" width="9.875" customWidth="1"/>
  </cols>
  <sheetData>
    <row r="1" spans="1:24" ht="18.75">
      <c r="B1" s="111" t="s">
        <v>5</v>
      </c>
      <c r="C1" s="111"/>
      <c r="D1" s="111"/>
      <c r="E1" s="13"/>
      <c r="F1" s="13"/>
      <c r="G1" s="14"/>
      <c r="H1" s="14"/>
      <c r="I1" s="13"/>
      <c r="J1" s="13"/>
      <c r="K1" s="74"/>
      <c r="L1" s="129" t="s">
        <v>72</v>
      </c>
      <c r="M1" s="129"/>
      <c r="N1" s="129"/>
      <c r="O1" s="130" t="s">
        <v>73</v>
      </c>
      <c r="P1" s="130"/>
      <c r="Q1" s="130"/>
      <c r="R1" s="130"/>
      <c r="S1" s="13"/>
      <c r="T1" s="13"/>
      <c r="U1" s="13"/>
      <c r="V1" s="13"/>
    </row>
    <row r="2" spans="1:24" ht="24" customHeight="1">
      <c r="B2" s="131" t="s">
        <v>74</v>
      </c>
      <c r="C2" s="132"/>
      <c r="D2" s="132"/>
      <c r="E2" s="132"/>
      <c r="F2" s="132"/>
      <c r="G2" s="133"/>
      <c r="H2" s="19" t="s">
        <v>75</v>
      </c>
      <c r="I2" s="75" t="s">
        <v>76</v>
      </c>
      <c r="J2" s="21"/>
      <c r="K2" s="4"/>
      <c r="L2" s="22"/>
      <c r="M2" s="22"/>
      <c r="N2" s="22"/>
      <c r="O2" s="76"/>
      <c r="P2" s="15"/>
      <c r="Q2" s="15"/>
      <c r="R2" s="15"/>
      <c r="S2" s="22"/>
      <c r="T2" s="22"/>
      <c r="U2" s="22"/>
      <c r="V2" s="22"/>
    </row>
    <row r="3" spans="1:24" ht="13.5" customHeight="1">
      <c r="B3" s="77"/>
      <c r="D3" s="11"/>
      <c r="E3" s="11"/>
      <c r="F3" s="11"/>
      <c r="G3" s="11"/>
      <c r="H3" s="11"/>
      <c r="I3" s="11"/>
      <c r="J3" s="11"/>
      <c r="K3" s="134" t="s">
        <v>9</v>
      </c>
      <c r="L3" s="115" t="s">
        <v>10</v>
      </c>
      <c r="M3" s="116"/>
      <c r="N3" s="117"/>
      <c r="O3" s="78"/>
      <c r="P3" s="79"/>
      <c r="Q3" s="15"/>
      <c r="R3" s="15"/>
      <c r="S3" s="25"/>
      <c r="T3" s="25"/>
      <c r="U3" s="25"/>
      <c r="V3" s="25"/>
    </row>
    <row r="4" spans="1:24">
      <c r="B4" s="80" t="s">
        <v>77</v>
      </c>
      <c r="C4" s="11"/>
      <c r="D4" s="11"/>
      <c r="E4" s="11"/>
      <c r="F4" s="11"/>
      <c r="G4" s="11"/>
      <c r="H4" s="11"/>
      <c r="I4" s="10"/>
      <c r="J4" s="11"/>
      <c r="K4" s="135"/>
      <c r="L4" s="27"/>
      <c r="M4" s="28"/>
      <c r="N4" s="29"/>
      <c r="O4" s="78"/>
      <c r="P4" s="12"/>
      <c r="Q4" s="12"/>
      <c r="R4" s="12"/>
      <c r="S4" s="12"/>
      <c r="T4" s="12"/>
      <c r="U4" s="12"/>
      <c r="V4" s="12"/>
    </row>
    <row r="5" spans="1:24">
      <c r="B5" s="31" t="s">
        <v>78</v>
      </c>
      <c r="C5" s="32" t="s">
        <v>16</v>
      </c>
      <c r="D5" s="33" t="s">
        <v>17</v>
      </c>
      <c r="E5" s="81" t="s">
        <v>18</v>
      </c>
      <c r="F5" s="82" t="s">
        <v>19</v>
      </c>
      <c r="G5" s="34" t="s">
        <v>20</v>
      </c>
      <c r="H5" s="34" t="s">
        <v>21</v>
      </c>
      <c r="I5" s="34" t="s">
        <v>25</v>
      </c>
      <c r="J5" s="34" t="s">
        <v>79</v>
      </c>
      <c r="K5" s="136"/>
      <c r="L5" s="36" t="s">
        <v>13</v>
      </c>
      <c r="M5" s="37" t="s">
        <v>14</v>
      </c>
      <c r="N5" s="38"/>
      <c r="O5" s="78"/>
      <c r="P5" s="83"/>
      <c r="Q5" s="83"/>
      <c r="R5" s="83"/>
      <c r="S5" s="83"/>
      <c r="T5" s="83"/>
      <c r="U5" s="83"/>
      <c r="V5" s="83"/>
    </row>
    <row r="6" spans="1:24">
      <c r="A6">
        <v>1</v>
      </c>
      <c r="B6" s="39"/>
      <c r="C6" s="53"/>
      <c r="D6" s="84"/>
      <c r="E6" s="42" t="str">
        <f>ASC(PHONETIC(C6))</f>
        <v/>
      </c>
      <c r="F6" s="43" t="str">
        <f>ASC(PHONETIC(D6))</f>
        <v/>
      </c>
      <c r="G6" s="85"/>
      <c r="H6" s="45"/>
      <c r="I6" s="39"/>
      <c r="J6" s="39"/>
      <c r="K6" s="49"/>
      <c r="L6" s="58"/>
      <c r="M6" s="59"/>
      <c r="N6" s="60"/>
      <c r="O6" s="76"/>
      <c r="P6" s="86"/>
      <c r="Q6" s="86"/>
      <c r="R6" s="86"/>
      <c r="S6" s="87"/>
      <c r="T6" s="87"/>
      <c r="U6" s="88" t="s">
        <v>80</v>
      </c>
      <c r="V6" s="88" t="s">
        <v>81</v>
      </c>
      <c r="W6" t="s">
        <v>82</v>
      </c>
      <c r="X6" s="89" t="s">
        <v>83</v>
      </c>
    </row>
    <row r="7" spans="1:24">
      <c r="A7">
        <v>2</v>
      </c>
      <c r="B7" s="39"/>
      <c r="C7" s="53"/>
      <c r="D7" s="84"/>
      <c r="E7" s="42" t="str">
        <f t="shared" ref="E7:F30" si="0">ASC(PHONETIC(C7))</f>
        <v/>
      </c>
      <c r="F7" s="43" t="str">
        <f t="shared" si="0"/>
        <v/>
      </c>
      <c r="G7" s="85"/>
      <c r="H7" s="45"/>
      <c r="I7" s="39"/>
      <c r="J7" s="39"/>
      <c r="K7" s="49"/>
      <c r="L7" s="58"/>
      <c r="M7" s="59"/>
      <c r="N7" s="60"/>
      <c r="O7" s="76"/>
      <c r="P7" s="86"/>
      <c r="Q7" s="86"/>
      <c r="R7" s="86"/>
      <c r="S7" s="87"/>
      <c r="T7" s="87"/>
      <c r="U7" s="88" t="s">
        <v>32</v>
      </c>
      <c r="V7" s="88"/>
      <c r="W7" t="s">
        <v>84</v>
      </c>
      <c r="X7" s="89" t="s">
        <v>85</v>
      </c>
    </row>
    <row r="8" spans="1:24">
      <c r="A8">
        <v>3</v>
      </c>
      <c r="B8" s="39"/>
      <c r="C8" s="53"/>
      <c r="D8" s="84"/>
      <c r="E8" s="42" t="str">
        <f t="shared" si="0"/>
        <v/>
      </c>
      <c r="F8" s="43" t="str">
        <f t="shared" si="0"/>
        <v/>
      </c>
      <c r="G8" s="85"/>
      <c r="H8" s="45"/>
      <c r="I8" s="39"/>
      <c r="J8" s="39"/>
      <c r="K8" s="49"/>
      <c r="L8" s="58"/>
      <c r="M8" s="59"/>
      <c r="N8" s="60"/>
      <c r="O8" s="76"/>
      <c r="P8" s="86"/>
      <c r="Q8" s="86"/>
      <c r="R8" s="86"/>
      <c r="S8" s="90"/>
      <c r="T8" s="90"/>
      <c r="U8" s="90"/>
      <c r="V8" s="90"/>
      <c r="W8" t="s">
        <v>86</v>
      </c>
      <c r="X8" s="89" t="s">
        <v>87</v>
      </c>
    </row>
    <row r="9" spans="1:24">
      <c r="A9">
        <v>4</v>
      </c>
      <c r="B9" s="39"/>
      <c r="C9" s="53"/>
      <c r="D9" s="84"/>
      <c r="E9" s="42" t="str">
        <f t="shared" si="0"/>
        <v/>
      </c>
      <c r="F9" s="43" t="str">
        <f t="shared" si="0"/>
        <v/>
      </c>
      <c r="G9" s="85"/>
      <c r="H9" s="45"/>
      <c r="I9" s="39"/>
      <c r="J9" s="39"/>
      <c r="K9" s="49"/>
      <c r="L9" s="58"/>
      <c r="M9" s="59"/>
      <c r="N9" s="60"/>
      <c r="O9" s="76"/>
      <c r="P9" s="86"/>
      <c r="Q9" s="86"/>
      <c r="R9" s="86"/>
      <c r="S9" s="90"/>
      <c r="T9" s="90"/>
      <c r="U9" s="90"/>
      <c r="V9" s="90"/>
      <c r="X9" s="89" t="s">
        <v>88</v>
      </c>
    </row>
    <row r="10" spans="1:24">
      <c r="A10">
        <v>5</v>
      </c>
      <c r="B10" s="39"/>
      <c r="C10" s="53"/>
      <c r="D10" s="84"/>
      <c r="E10" s="42" t="str">
        <f t="shared" si="0"/>
        <v/>
      </c>
      <c r="F10" s="43" t="str">
        <f t="shared" si="0"/>
        <v/>
      </c>
      <c r="G10" s="85"/>
      <c r="H10" s="45"/>
      <c r="I10" s="39"/>
      <c r="J10" s="39"/>
      <c r="K10" s="49"/>
      <c r="L10" s="58"/>
      <c r="M10" s="59"/>
      <c r="N10" s="60"/>
      <c r="O10" s="76"/>
      <c r="P10" s="86"/>
      <c r="Q10" s="86"/>
      <c r="R10" s="86"/>
      <c r="S10" s="90"/>
      <c r="T10" s="90"/>
      <c r="U10" s="90"/>
      <c r="V10" s="90"/>
      <c r="X10" s="89" t="s">
        <v>89</v>
      </c>
    </row>
    <row r="11" spans="1:24">
      <c r="A11">
        <v>6</v>
      </c>
      <c r="B11" s="39"/>
      <c r="C11" s="40"/>
      <c r="D11" s="84"/>
      <c r="E11" s="42" t="str">
        <f t="shared" si="0"/>
        <v/>
      </c>
      <c r="F11" s="43" t="str">
        <f t="shared" si="0"/>
        <v/>
      </c>
      <c r="G11" s="85"/>
      <c r="H11" s="45"/>
      <c r="I11" s="39"/>
      <c r="J11" s="39"/>
      <c r="K11" s="49"/>
      <c r="L11" s="58"/>
      <c r="M11" s="59"/>
      <c r="N11" s="60"/>
      <c r="O11" s="76"/>
      <c r="P11" s="86"/>
      <c r="Q11" s="86"/>
      <c r="R11" s="86"/>
      <c r="S11" s="90"/>
      <c r="T11" s="90"/>
      <c r="U11" s="90"/>
      <c r="V11" s="90"/>
      <c r="X11" s="89" t="s">
        <v>90</v>
      </c>
    </row>
    <row r="12" spans="1:24">
      <c r="A12">
        <v>7</v>
      </c>
      <c r="B12" s="39"/>
      <c r="C12" s="40"/>
      <c r="D12" s="41"/>
      <c r="E12" s="42" t="str">
        <f t="shared" si="0"/>
        <v/>
      </c>
      <c r="F12" s="43" t="str">
        <f t="shared" si="0"/>
        <v/>
      </c>
      <c r="G12" s="85"/>
      <c r="H12" s="45"/>
      <c r="I12" s="39"/>
      <c r="J12" s="39"/>
      <c r="K12" s="49"/>
      <c r="L12" s="58"/>
      <c r="M12" s="59"/>
      <c r="N12" s="60"/>
      <c r="O12" s="76"/>
      <c r="P12" s="86"/>
      <c r="Q12" s="86"/>
      <c r="R12" s="86"/>
      <c r="S12" s="90"/>
      <c r="T12" s="90"/>
      <c r="U12" s="90"/>
      <c r="V12" s="90"/>
      <c r="X12" s="89"/>
    </row>
    <row r="13" spans="1:24">
      <c r="A13">
        <v>8</v>
      </c>
      <c r="B13" s="39"/>
      <c r="C13" s="40"/>
      <c r="D13" s="41"/>
      <c r="E13" s="42" t="str">
        <f t="shared" si="0"/>
        <v/>
      </c>
      <c r="F13" s="43" t="str">
        <f t="shared" si="0"/>
        <v/>
      </c>
      <c r="G13" s="85"/>
      <c r="H13" s="45"/>
      <c r="I13" s="39"/>
      <c r="J13" s="39"/>
      <c r="K13" s="49"/>
      <c r="L13" s="58"/>
      <c r="M13" s="59"/>
      <c r="N13" s="60"/>
      <c r="O13" s="76"/>
      <c r="P13" s="86"/>
      <c r="Q13" s="86"/>
      <c r="R13" s="86"/>
      <c r="S13" s="90"/>
      <c r="T13" s="90"/>
      <c r="U13" s="90"/>
      <c r="V13" s="90"/>
      <c r="X13" s="89"/>
    </row>
    <row r="14" spans="1:24">
      <c r="A14">
        <v>9</v>
      </c>
      <c r="B14" s="39"/>
      <c r="C14" s="40"/>
      <c r="D14" s="41"/>
      <c r="E14" s="42" t="str">
        <f t="shared" si="0"/>
        <v/>
      </c>
      <c r="F14" s="43" t="str">
        <f t="shared" si="0"/>
        <v/>
      </c>
      <c r="G14" s="85"/>
      <c r="H14" s="45"/>
      <c r="I14" s="39"/>
      <c r="J14" s="39"/>
      <c r="K14" s="49"/>
      <c r="L14" s="58"/>
      <c r="M14" s="59"/>
      <c r="N14" s="60"/>
      <c r="O14" s="76"/>
      <c r="P14" s="86"/>
      <c r="Q14" s="86"/>
      <c r="R14" s="86"/>
      <c r="S14" s="90"/>
      <c r="T14" s="90"/>
      <c r="U14" s="90"/>
      <c r="V14" s="90"/>
      <c r="X14" s="89"/>
    </row>
    <row r="15" spans="1:24">
      <c r="A15">
        <v>10</v>
      </c>
      <c r="B15" s="39"/>
      <c r="C15" s="40"/>
      <c r="D15" s="41"/>
      <c r="E15" s="42" t="str">
        <f t="shared" si="0"/>
        <v/>
      </c>
      <c r="F15" s="43" t="str">
        <f t="shared" si="0"/>
        <v/>
      </c>
      <c r="G15" s="85"/>
      <c r="H15" s="45"/>
      <c r="I15" s="39"/>
      <c r="J15" s="39"/>
      <c r="K15" s="49"/>
      <c r="L15" s="58"/>
      <c r="M15" s="59"/>
      <c r="N15" s="60"/>
      <c r="O15" s="76"/>
      <c r="P15" s="86"/>
      <c r="Q15" s="86"/>
      <c r="R15" s="86"/>
      <c r="S15" s="90"/>
      <c r="T15" s="90"/>
      <c r="U15" s="90"/>
      <c r="V15" s="90"/>
      <c r="X15" s="89"/>
    </row>
    <row r="16" spans="1:24">
      <c r="A16">
        <v>11</v>
      </c>
      <c r="B16" s="39"/>
      <c r="C16" s="40"/>
      <c r="D16" s="41"/>
      <c r="E16" s="42" t="str">
        <f t="shared" si="0"/>
        <v/>
      </c>
      <c r="F16" s="43" t="str">
        <f t="shared" si="0"/>
        <v/>
      </c>
      <c r="G16" s="85"/>
      <c r="H16" s="45"/>
      <c r="I16" s="39"/>
      <c r="J16" s="39"/>
      <c r="K16" s="49"/>
      <c r="L16" s="58"/>
      <c r="M16" s="59"/>
      <c r="N16" s="60"/>
      <c r="O16" s="76"/>
      <c r="P16" s="86"/>
      <c r="Q16" s="86"/>
      <c r="R16" s="86"/>
      <c r="S16" s="90"/>
      <c r="T16" s="90"/>
      <c r="U16" s="90"/>
      <c r="V16" s="90"/>
      <c r="X16" s="89"/>
    </row>
    <row r="17" spans="1:24">
      <c r="A17">
        <v>12</v>
      </c>
      <c r="B17" s="39"/>
      <c r="C17" s="40"/>
      <c r="D17" s="41"/>
      <c r="E17" s="42" t="str">
        <f t="shared" si="0"/>
        <v/>
      </c>
      <c r="F17" s="43" t="str">
        <f t="shared" si="0"/>
        <v/>
      </c>
      <c r="G17" s="85"/>
      <c r="H17" s="45"/>
      <c r="I17" s="39"/>
      <c r="J17" s="39"/>
      <c r="K17" s="49"/>
      <c r="L17" s="58"/>
      <c r="M17" s="59"/>
      <c r="N17" s="60"/>
      <c r="O17" s="76"/>
      <c r="P17" s="86"/>
      <c r="Q17" s="86"/>
      <c r="R17" s="86"/>
      <c r="S17" s="90"/>
      <c r="T17" s="90"/>
      <c r="U17" s="90"/>
      <c r="V17" s="90"/>
      <c r="X17" s="89"/>
    </row>
    <row r="18" spans="1:24">
      <c r="A18">
        <v>13</v>
      </c>
      <c r="B18" s="39"/>
      <c r="C18" s="40"/>
      <c r="D18" s="41"/>
      <c r="E18" s="42" t="str">
        <f t="shared" si="0"/>
        <v/>
      </c>
      <c r="F18" s="43" t="str">
        <f t="shared" si="0"/>
        <v/>
      </c>
      <c r="G18" s="85"/>
      <c r="H18" s="45"/>
      <c r="I18" s="39"/>
      <c r="J18" s="39"/>
      <c r="K18" s="49"/>
      <c r="L18" s="58"/>
      <c r="M18" s="59"/>
      <c r="N18" s="60"/>
      <c r="O18" s="76"/>
      <c r="P18" s="86"/>
      <c r="Q18" s="86"/>
      <c r="R18" s="86"/>
      <c r="S18" s="90"/>
      <c r="T18" s="90"/>
      <c r="U18" s="90"/>
      <c r="V18" s="90"/>
    </row>
    <row r="19" spans="1:24">
      <c r="A19">
        <v>14</v>
      </c>
      <c r="B19" s="39"/>
      <c r="C19" s="40"/>
      <c r="D19" s="41"/>
      <c r="E19" s="42" t="str">
        <f t="shared" si="0"/>
        <v/>
      </c>
      <c r="F19" s="43" t="str">
        <f t="shared" si="0"/>
        <v/>
      </c>
      <c r="G19" s="85"/>
      <c r="H19" s="45"/>
      <c r="I19" s="39"/>
      <c r="J19" s="39"/>
      <c r="K19" s="49"/>
      <c r="L19" s="58"/>
      <c r="M19" s="59"/>
      <c r="N19" s="60"/>
      <c r="O19" s="76"/>
      <c r="P19" s="86"/>
      <c r="Q19" s="86"/>
      <c r="R19" s="86"/>
      <c r="S19" s="90"/>
      <c r="T19" s="90"/>
      <c r="U19" s="90"/>
      <c r="V19" s="90"/>
    </row>
    <row r="20" spans="1:24">
      <c r="A20">
        <v>15</v>
      </c>
      <c r="B20" s="39"/>
      <c r="C20" s="40"/>
      <c r="D20" s="41"/>
      <c r="E20" s="42" t="str">
        <f t="shared" si="0"/>
        <v/>
      </c>
      <c r="F20" s="43" t="str">
        <f t="shared" si="0"/>
        <v/>
      </c>
      <c r="G20" s="85"/>
      <c r="H20" s="45"/>
      <c r="I20" s="39"/>
      <c r="J20" s="39"/>
      <c r="K20" s="49"/>
      <c r="L20" s="58"/>
      <c r="M20" s="59"/>
      <c r="N20" s="60"/>
      <c r="O20" s="76"/>
      <c r="P20" s="86"/>
      <c r="Q20" s="86"/>
      <c r="R20" s="86"/>
      <c r="S20" s="90"/>
      <c r="T20" s="90"/>
      <c r="U20" s="90"/>
      <c r="V20" s="90"/>
    </row>
    <row r="21" spans="1:24">
      <c r="A21">
        <v>16</v>
      </c>
      <c r="B21" s="39"/>
      <c r="C21" s="40"/>
      <c r="D21" s="41"/>
      <c r="E21" s="42" t="str">
        <f t="shared" si="0"/>
        <v/>
      </c>
      <c r="F21" s="43" t="str">
        <f t="shared" si="0"/>
        <v/>
      </c>
      <c r="G21" s="85"/>
      <c r="H21" s="45"/>
      <c r="I21" s="39"/>
      <c r="J21" s="39"/>
      <c r="K21" s="49"/>
      <c r="L21" s="58"/>
      <c r="M21" s="59"/>
      <c r="N21" s="60"/>
      <c r="O21" s="76"/>
      <c r="P21" s="86"/>
      <c r="Q21" s="86"/>
      <c r="R21" s="86"/>
      <c r="S21" s="90"/>
      <c r="T21" s="90"/>
      <c r="U21" s="90"/>
      <c r="V21" s="90"/>
    </row>
    <row r="22" spans="1:24">
      <c r="A22">
        <v>17</v>
      </c>
      <c r="B22" s="39"/>
      <c r="C22" s="40"/>
      <c r="D22" s="41"/>
      <c r="E22" s="42" t="str">
        <f t="shared" si="0"/>
        <v/>
      </c>
      <c r="F22" s="43" t="str">
        <f t="shared" si="0"/>
        <v/>
      </c>
      <c r="G22" s="85"/>
      <c r="H22" s="45"/>
      <c r="I22" s="39"/>
      <c r="J22" s="39"/>
      <c r="K22" s="49"/>
      <c r="L22" s="58"/>
      <c r="M22" s="59"/>
      <c r="N22" s="60"/>
      <c r="O22" s="76"/>
      <c r="P22" s="86"/>
      <c r="Q22" s="86"/>
      <c r="R22" s="86"/>
      <c r="S22" s="90"/>
      <c r="T22" s="90"/>
      <c r="U22" s="90"/>
      <c r="V22" s="90"/>
    </row>
    <row r="23" spans="1:24">
      <c r="A23">
        <v>18</v>
      </c>
      <c r="B23" s="39"/>
      <c r="C23" s="40"/>
      <c r="D23" s="41"/>
      <c r="E23" s="42" t="str">
        <f t="shared" si="0"/>
        <v/>
      </c>
      <c r="F23" s="43" t="str">
        <f t="shared" si="0"/>
        <v/>
      </c>
      <c r="G23" s="85"/>
      <c r="H23" s="45"/>
      <c r="I23" s="39"/>
      <c r="J23" s="39"/>
      <c r="K23" s="49"/>
      <c r="L23" s="58"/>
      <c r="M23" s="59"/>
      <c r="N23" s="60"/>
      <c r="O23" s="76"/>
      <c r="P23" s="86"/>
      <c r="Q23" s="86"/>
      <c r="R23" s="86"/>
      <c r="S23" s="90"/>
      <c r="T23" s="90"/>
      <c r="U23" s="90"/>
      <c r="V23" s="90"/>
    </row>
    <row r="24" spans="1:24">
      <c r="A24">
        <v>19</v>
      </c>
      <c r="B24" s="39"/>
      <c r="C24" s="40"/>
      <c r="D24" s="41"/>
      <c r="E24" s="42" t="str">
        <f t="shared" si="0"/>
        <v/>
      </c>
      <c r="F24" s="43" t="str">
        <f t="shared" si="0"/>
        <v/>
      </c>
      <c r="G24" s="85"/>
      <c r="H24" s="45"/>
      <c r="I24" s="39"/>
      <c r="J24" s="39"/>
      <c r="K24" s="49"/>
      <c r="L24" s="58"/>
      <c r="M24" s="59"/>
      <c r="N24" s="60"/>
      <c r="O24" s="76"/>
      <c r="P24" s="86"/>
      <c r="Q24" s="86"/>
      <c r="R24" s="86"/>
      <c r="S24" s="90"/>
      <c r="T24" s="90"/>
      <c r="U24" s="90"/>
      <c r="V24" s="90"/>
    </row>
    <row r="25" spans="1:24">
      <c r="A25">
        <v>20</v>
      </c>
      <c r="B25" s="39"/>
      <c r="C25" s="40"/>
      <c r="D25" s="41"/>
      <c r="E25" s="42" t="str">
        <f t="shared" si="0"/>
        <v/>
      </c>
      <c r="F25" s="43" t="str">
        <f t="shared" si="0"/>
        <v/>
      </c>
      <c r="G25" s="85"/>
      <c r="H25" s="45"/>
      <c r="I25" s="39"/>
      <c r="J25" s="39"/>
      <c r="K25" s="49"/>
      <c r="L25" s="58"/>
      <c r="M25" s="59"/>
      <c r="N25" s="60"/>
      <c r="O25" s="76"/>
      <c r="P25" s="86"/>
      <c r="Q25" s="86"/>
      <c r="R25" s="86"/>
      <c r="S25" s="90"/>
      <c r="T25" s="90"/>
      <c r="U25" s="90"/>
      <c r="V25" s="90"/>
    </row>
    <row r="26" spans="1:24">
      <c r="A26">
        <v>21</v>
      </c>
      <c r="B26" s="39"/>
      <c r="C26" s="40"/>
      <c r="D26" s="41"/>
      <c r="E26" s="42" t="str">
        <f t="shared" si="0"/>
        <v/>
      </c>
      <c r="F26" s="43" t="str">
        <f t="shared" si="0"/>
        <v/>
      </c>
      <c r="G26" s="85"/>
      <c r="H26" s="45"/>
      <c r="I26" s="39"/>
      <c r="J26" s="39"/>
      <c r="K26" s="49"/>
      <c r="L26" s="58"/>
      <c r="M26" s="59"/>
      <c r="N26" s="60"/>
      <c r="O26" s="76"/>
      <c r="P26" s="86"/>
      <c r="Q26" s="86"/>
      <c r="R26" s="86"/>
      <c r="S26" s="90"/>
      <c r="T26" s="90"/>
      <c r="U26" s="90"/>
      <c r="V26" s="90"/>
    </row>
    <row r="27" spans="1:24">
      <c r="A27">
        <v>22</v>
      </c>
      <c r="B27" s="39"/>
      <c r="C27" s="40"/>
      <c r="D27" s="41"/>
      <c r="E27" s="42" t="str">
        <f t="shared" si="0"/>
        <v/>
      </c>
      <c r="F27" s="43" t="str">
        <f t="shared" si="0"/>
        <v/>
      </c>
      <c r="G27" s="85"/>
      <c r="H27" s="45"/>
      <c r="I27" s="39"/>
      <c r="J27" s="39"/>
      <c r="K27" s="49"/>
      <c r="L27" s="58"/>
      <c r="M27" s="59"/>
      <c r="N27" s="60"/>
      <c r="O27" s="76"/>
      <c r="P27" s="86"/>
      <c r="Q27" s="86"/>
      <c r="R27" s="86"/>
      <c r="S27" s="90"/>
      <c r="T27" s="90"/>
      <c r="U27" s="90"/>
      <c r="V27" s="90"/>
    </row>
    <row r="28" spans="1:24">
      <c r="A28">
        <v>23</v>
      </c>
      <c r="B28" s="39"/>
      <c r="C28" s="40"/>
      <c r="D28" s="41"/>
      <c r="E28" s="42" t="str">
        <f t="shared" si="0"/>
        <v/>
      </c>
      <c r="F28" s="43" t="str">
        <f t="shared" si="0"/>
        <v/>
      </c>
      <c r="G28" s="85"/>
      <c r="H28" s="45"/>
      <c r="I28" s="39"/>
      <c r="J28" s="39"/>
      <c r="K28" s="49"/>
      <c r="L28" s="58"/>
      <c r="M28" s="59"/>
      <c r="N28" s="60"/>
      <c r="O28" s="76"/>
      <c r="P28" s="86"/>
      <c r="Q28" s="86"/>
      <c r="R28" s="86"/>
      <c r="S28" s="90"/>
      <c r="T28" s="90"/>
      <c r="U28" s="90"/>
      <c r="V28" s="90"/>
    </row>
    <row r="29" spans="1:24">
      <c r="A29">
        <v>24</v>
      </c>
      <c r="B29" s="39"/>
      <c r="C29" s="40"/>
      <c r="D29" s="41"/>
      <c r="E29" s="42" t="str">
        <f t="shared" si="0"/>
        <v/>
      </c>
      <c r="F29" s="43" t="str">
        <f t="shared" si="0"/>
        <v/>
      </c>
      <c r="G29" s="85"/>
      <c r="H29" s="45"/>
      <c r="I29" s="39"/>
      <c r="J29" s="39"/>
      <c r="K29" s="49"/>
      <c r="L29" s="58"/>
      <c r="M29" s="59"/>
      <c r="N29" s="60"/>
      <c r="O29" s="76"/>
      <c r="P29" s="86"/>
      <c r="Q29" s="86"/>
      <c r="R29" s="86"/>
      <c r="S29" s="90"/>
      <c r="T29" s="90"/>
      <c r="U29" s="90"/>
      <c r="V29" s="90"/>
    </row>
    <row r="30" spans="1:24">
      <c r="A30">
        <v>25</v>
      </c>
      <c r="B30" s="39"/>
      <c r="C30" s="40"/>
      <c r="D30" s="41"/>
      <c r="E30" s="42" t="str">
        <f t="shared" si="0"/>
        <v/>
      </c>
      <c r="F30" s="43" t="str">
        <f t="shared" si="0"/>
        <v/>
      </c>
      <c r="G30" s="85"/>
      <c r="H30" s="45"/>
      <c r="I30" s="39"/>
      <c r="J30" s="39"/>
      <c r="K30" s="49"/>
      <c r="L30" s="58"/>
      <c r="M30" s="59"/>
      <c r="N30" s="60"/>
      <c r="O30" s="76"/>
      <c r="P30" s="86"/>
      <c r="Q30" s="86"/>
      <c r="R30" s="86"/>
      <c r="S30" s="90"/>
      <c r="T30" s="90"/>
      <c r="U30" s="90"/>
      <c r="V30" s="90"/>
    </row>
    <row r="31" spans="1:24" ht="17.25" customHeight="1">
      <c r="B31" s="91" t="s">
        <v>91</v>
      </c>
    </row>
    <row r="32" spans="1:24">
      <c r="B32" s="108" t="s">
        <v>57</v>
      </c>
      <c r="C32" s="109"/>
      <c r="D32" s="108"/>
      <c r="E32" s="110"/>
      <c r="F32" s="110"/>
      <c r="G32" s="109"/>
      <c r="H32" s="94"/>
      <c r="I32" s="94"/>
      <c r="J32" s="137" t="s">
        <v>92</v>
      </c>
      <c r="K32" s="137"/>
      <c r="L32" s="138">
        <f>COUNTA(K6:K30)</f>
        <v>0</v>
      </c>
      <c r="M32" s="139"/>
      <c r="N32" s="128"/>
      <c r="O32" s="65" t="s">
        <v>60</v>
      </c>
    </row>
    <row r="33" spans="2:18">
      <c r="B33" s="108" t="s">
        <v>58</v>
      </c>
      <c r="C33" s="109"/>
      <c r="D33" s="108"/>
      <c r="E33" s="110"/>
      <c r="F33" s="110"/>
      <c r="G33" s="109"/>
      <c r="H33" s="94"/>
      <c r="I33" s="94"/>
      <c r="J33" s="140"/>
      <c r="K33" s="141"/>
      <c r="L33" s="142"/>
      <c r="M33" s="143"/>
      <c r="N33" s="143"/>
      <c r="O33" s="95"/>
    </row>
    <row r="34" spans="2:18">
      <c r="B34" s="108" t="s">
        <v>61</v>
      </c>
      <c r="C34" s="109"/>
      <c r="D34" s="108"/>
      <c r="E34" s="110"/>
      <c r="F34" s="110"/>
      <c r="G34" s="109"/>
      <c r="H34" s="94"/>
      <c r="I34" s="94"/>
      <c r="J34" s="144"/>
      <c r="K34" s="145"/>
      <c r="L34" s="142"/>
      <c r="M34" s="143"/>
      <c r="N34" s="143"/>
      <c r="O34" s="95"/>
    </row>
    <row r="35" spans="2:18">
      <c r="B35" s="123" t="s">
        <v>63</v>
      </c>
      <c r="C35" s="124"/>
      <c r="D35" s="146" t="s">
        <v>93</v>
      </c>
      <c r="E35" s="147"/>
      <c r="F35" s="147"/>
      <c r="G35" s="148"/>
      <c r="H35" s="94"/>
      <c r="I35" s="94"/>
      <c r="J35" s="137" t="s">
        <v>94</v>
      </c>
      <c r="K35" s="137"/>
      <c r="L35" s="149">
        <f>L32*400</f>
        <v>0</v>
      </c>
      <c r="M35" s="150"/>
      <c r="N35" s="151"/>
      <c r="O35" s="72" t="s">
        <v>68</v>
      </c>
    </row>
    <row r="36" spans="2:18">
      <c r="B36" s="125"/>
      <c r="C36" s="126"/>
      <c r="D36" s="108"/>
      <c r="E36" s="110"/>
      <c r="F36" s="110"/>
      <c r="G36" s="109"/>
      <c r="H36" s="94"/>
      <c r="I36" s="94"/>
    </row>
    <row r="37" spans="2:18">
      <c r="B37" s="121" t="s">
        <v>69</v>
      </c>
      <c r="C37" s="121"/>
      <c r="D37" s="122"/>
      <c r="E37" s="121"/>
      <c r="F37" s="121"/>
      <c r="G37" s="121"/>
      <c r="H37" s="94"/>
      <c r="I37" s="19" t="s">
        <v>71</v>
      </c>
      <c r="J37" s="21"/>
      <c r="K37" s="21"/>
      <c r="L37" s="21"/>
      <c r="M37" s="21"/>
      <c r="N37" s="21"/>
      <c r="O37" s="21"/>
      <c r="P37" s="21"/>
      <c r="Q37" s="21"/>
      <c r="R37" s="21"/>
    </row>
    <row r="38" spans="2:18">
      <c r="B38" s="121" t="s">
        <v>70</v>
      </c>
      <c r="C38" s="121"/>
      <c r="D38" s="122"/>
      <c r="E38" s="121"/>
      <c r="F38" s="121"/>
      <c r="G38" s="121"/>
      <c r="I38" s="73"/>
    </row>
  </sheetData>
  <mergeCells count="27">
    <mergeCell ref="B37:C37"/>
    <mergeCell ref="D37:G37"/>
    <mergeCell ref="B38:C38"/>
    <mergeCell ref="D38:G38"/>
    <mergeCell ref="B34:C34"/>
    <mergeCell ref="D34:G34"/>
    <mergeCell ref="J34:K34"/>
    <mergeCell ref="L34:N34"/>
    <mergeCell ref="B35:C36"/>
    <mergeCell ref="D35:G35"/>
    <mergeCell ref="J35:K35"/>
    <mergeCell ref="L35:N35"/>
    <mergeCell ref="D36:G36"/>
    <mergeCell ref="B32:C32"/>
    <mergeCell ref="D32:G32"/>
    <mergeCell ref="J32:K32"/>
    <mergeCell ref="L32:N32"/>
    <mergeCell ref="B33:C33"/>
    <mergeCell ref="D33:G33"/>
    <mergeCell ref="J33:K33"/>
    <mergeCell ref="L33:N33"/>
    <mergeCell ref="B1:D1"/>
    <mergeCell ref="L1:N1"/>
    <mergeCell ref="O1:R1"/>
    <mergeCell ref="B2:G2"/>
    <mergeCell ref="K3:K5"/>
    <mergeCell ref="L3:N3"/>
  </mergeCells>
  <phoneticPr fontId="16"/>
  <dataValidations count="3">
    <dataValidation type="list" allowBlank="1" showInputMessage="1" showErrorMessage="1" sqref="K6:K30">
      <formula1>$W$6:$W$8</formula1>
    </dataValidation>
    <dataValidation type="list" allowBlank="1" showInputMessage="1" showErrorMessage="1" sqref="G6:G30">
      <formula1>$X$6:$X$11</formula1>
    </dataValidation>
    <dataValidation type="list" allowBlank="1" showInputMessage="1" showErrorMessage="1" sqref="H6:H30">
      <formula1>$U$6:$U$7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Normal="100" workbookViewId="0"/>
  </sheetViews>
  <sheetFormatPr defaultRowHeight="13.5"/>
  <cols>
    <col min="1" max="1" width="3.625" customWidth="1"/>
    <col min="2" max="2" width="5.625" customWidth="1"/>
    <col min="3" max="6" width="7.875" customWidth="1"/>
    <col min="7" max="7" width="5.625" style="92" customWidth="1"/>
    <col min="8" max="8" width="4.5" style="92" customWidth="1"/>
    <col min="9" max="9" width="7.75" customWidth="1"/>
    <col min="10" max="13" width="8.125" customWidth="1"/>
    <col min="14" max="14" width="8.625" style="93" customWidth="1"/>
    <col min="15" max="17" width="3.25" customWidth="1"/>
    <col min="18" max="18" width="8.625" style="93" customWidth="1"/>
    <col min="19" max="21" width="3.25" customWidth="1"/>
    <col min="22" max="25" width="4" customWidth="1"/>
    <col min="26" max="26" width="9.875" customWidth="1"/>
  </cols>
  <sheetData>
    <row r="1" spans="1:27" ht="18.75">
      <c r="B1" s="111" t="s">
        <v>5</v>
      </c>
      <c r="C1" s="111"/>
      <c r="D1" s="111"/>
      <c r="E1" s="13"/>
      <c r="F1" s="13"/>
      <c r="G1" s="14"/>
      <c r="H1" s="14"/>
      <c r="I1" s="13"/>
      <c r="J1" s="13"/>
      <c r="K1" s="13"/>
      <c r="L1" s="13"/>
      <c r="M1" s="13"/>
      <c r="N1" s="74"/>
      <c r="O1" s="129" t="s">
        <v>72</v>
      </c>
      <c r="P1" s="129"/>
      <c r="Q1" s="129"/>
      <c r="R1" s="130" t="s">
        <v>73</v>
      </c>
      <c r="S1" s="130"/>
      <c r="T1" s="130"/>
      <c r="U1" s="130"/>
      <c r="V1" s="13"/>
      <c r="W1" s="13"/>
      <c r="X1" s="13"/>
      <c r="Y1" s="13"/>
    </row>
    <row r="2" spans="1:27" ht="24" customHeight="1">
      <c r="B2" s="131" t="s">
        <v>74</v>
      </c>
      <c r="C2" s="132"/>
      <c r="D2" s="132"/>
      <c r="E2" s="132"/>
      <c r="F2" s="132"/>
      <c r="G2" s="133"/>
      <c r="H2" s="19" t="s">
        <v>75</v>
      </c>
      <c r="I2" s="75" t="s">
        <v>95</v>
      </c>
      <c r="J2" s="75"/>
      <c r="K2" s="75"/>
      <c r="L2" s="20"/>
      <c r="M2" s="21"/>
      <c r="N2" s="4"/>
      <c r="O2" s="22"/>
      <c r="P2" s="22"/>
      <c r="Q2" s="22"/>
      <c r="R2" s="4"/>
      <c r="S2" s="22"/>
      <c r="T2" s="22"/>
      <c r="U2" s="22"/>
      <c r="V2" s="22"/>
      <c r="W2" s="22"/>
      <c r="X2" s="22"/>
      <c r="Y2" s="22"/>
    </row>
    <row r="3" spans="1:27" ht="13.5" customHeight="1">
      <c r="B3" s="20" t="s">
        <v>7</v>
      </c>
      <c r="D3" s="11"/>
      <c r="E3" s="11"/>
      <c r="F3" s="11"/>
      <c r="G3" s="11"/>
      <c r="H3" s="11"/>
      <c r="I3" s="11"/>
      <c r="J3" s="24" t="s">
        <v>8</v>
      </c>
      <c r="K3" s="11"/>
      <c r="L3" s="11"/>
      <c r="M3" s="11"/>
      <c r="N3" s="134" t="s">
        <v>9</v>
      </c>
      <c r="O3" s="152" t="s">
        <v>10</v>
      </c>
      <c r="P3" s="116"/>
      <c r="Q3" s="116"/>
      <c r="R3" s="134" t="s">
        <v>11</v>
      </c>
      <c r="S3" s="115" t="s">
        <v>10</v>
      </c>
      <c r="T3" s="116"/>
      <c r="U3" s="117"/>
      <c r="V3" s="25"/>
      <c r="W3" s="25"/>
      <c r="X3" s="25"/>
      <c r="Y3" s="25"/>
    </row>
    <row r="4" spans="1:27">
      <c r="B4" s="96" t="s">
        <v>77</v>
      </c>
      <c r="C4" s="11"/>
      <c r="D4" s="11"/>
      <c r="E4" s="11"/>
      <c r="F4" s="11"/>
      <c r="G4" s="11"/>
      <c r="H4" s="11"/>
      <c r="I4" s="97"/>
      <c r="J4" s="26" t="s">
        <v>96</v>
      </c>
      <c r="K4" s="10"/>
      <c r="L4" s="10"/>
      <c r="M4" s="11"/>
      <c r="N4" s="135"/>
      <c r="O4" s="27"/>
      <c r="P4" s="28"/>
      <c r="Q4" s="29"/>
      <c r="R4" s="135"/>
      <c r="S4" s="27"/>
      <c r="T4" s="28"/>
      <c r="U4" s="29"/>
      <c r="V4" s="12"/>
      <c r="W4" s="12"/>
      <c r="X4" s="12"/>
      <c r="Y4" s="12"/>
    </row>
    <row r="5" spans="1:27">
      <c r="B5" s="31" t="s">
        <v>78</v>
      </c>
      <c r="C5" s="32" t="s">
        <v>16</v>
      </c>
      <c r="D5" s="33" t="s">
        <v>17</v>
      </c>
      <c r="E5" s="81" t="s">
        <v>18</v>
      </c>
      <c r="F5" s="82" t="s">
        <v>19</v>
      </c>
      <c r="G5" s="34" t="s">
        <v>20</v>
      </c>
      <c r="H5" s="34" t="s">
        <v>21</v>
      </c>
      <c r="I5" s="34" t="s">
        <v>22</v>
      </c>
      <c r="J5" s="35" t="s">
        <v>23</v>
      </c>
      <c r="K5" s="35" t="s">
        <v>24</v>
      </c>
      <c r="L5" s="35" t="s">
        <v>25</v>
      </c>
      <c r="M5" s="35" t="s">
        <v>26</v>
      </c>
      <c r="N5" s="136"/>
      <c r="O5" s="36" t="s">
        <v>13</v>
      </c>
      <c r="P5" s="37" t="s">
        <v>14</v>
      </c>
      <c r="Q5" s="38"/>
      <c r="R5" s="136"/>
      <c r="S5" s="36" t="s">
        <v>13</v>
      </c>
      <c r="T5" s="37" t="s">
        <v>14</v>
      </c>
      <c r="U5" s="38"/>
      <c r="V5" s="83"/>
      <c r="W5" s="83"/>
      <c r="X5" s="83"/>
      <c r="Y5" s="83"/>
    </row>
    <row r="6" spans="1:27">
      <c r="A6">
        <v>1</v>
      </c>
      <c r="B6" s="39"/>
      <c r="C6" s="53"/>
      <c r="D6" s="84"/>
      <c r="E6" s="42" t="str">
        <f>ASC(PHONETIC(C6))</f>
        <v/>
      </c>
      <c r="F6" s="43" t="str">
        <f>ASC(PHONETIC(D6))</f>
        <v/>
      </c>
      <c r="G6" s="85"/>
      <c r="H6" s="45"/>
      <c r="I6" s="85"/>
      <c r="J6" s="45"/>
      <c r="K6" s="45"/>
      <c r="L6" s="39"/>
      <c r="M6" s="39"/>
      <c r="N6" s="49"/>
      <c r="O6" s="58"/>
      <c r="P6" s="59"/>
      <c r="Q6" s="60"/>
      <c r="R6" s="49"/>
      <c r="S6" s="98"/>
      <c r="T6" s="99"/>
      <c r="U6" s="100"/>
      <c r="V6" s="101" t="str">
        <f>IF(I6="","",IF(AND(N6&lt;&gt;"",R6&lt;&gt;""),2,IF(AND(N6="",R6=""),"",1)))</f>
        <v/>
      </c>
      <c r="W6" s="87"/>
      <c r="X6" s="88" t="s">
        <v>80</v>
      </c>
      <c r="Y6" s="88" t="s">
        <v>81</v>
      </c>
      <c r="Z6" t="s">
        <v>97</v>
      </c>
      <c r="AA6" s="89" t="s">
        <v>98</v>
      </c>
    </row>
    <row r="7" spans="1:27">
      <c r="A7">
        <v>2</v>
      </c>
      <c r="B7" s="39"/>
      <c r="C7" s="53"/>
      <c r="D7" s="84"/>
      <c r="E7" s="42" t="str">
        <f t="shared" ref="E7:F30" si="0">ASC(PHONETIC(C7))</f>
        <v/>
      </c>
      <c r="F7" s="43" t="str">
        <f t="shared" si="0"/>
        <v/>
      </c>
      <c r="G7" s="85"/>
      <c r="H7" s="45"/>
      <c r="I7" s="85"/>
      <c r="J7" s="45"/>
      <c r="K7" s="45"/>
      <c r="L7" s="39"/>
      <c r="M7" s="39"/>
      <c r="N7" s="49"/>
      <c r="O7" s="58"/>
      <c r="P7" s="59"/>
      <c r="Q7" s="60"/>
      <c r="R7" s="49"/>
      <c r="S7" s="98"/>
      <c r="T7" s="99"/>
      <c r="U7" s="100"/>
      <c r="V7" s="101" t="str">
        <f t="shared" ref="V7:V30" si="1">IF(I7="","",IF(AND(N7&lt;&gt;"",R7&lt;&gt;""),2,IF(AND(N7="",R7=""),"",1)))</f>
        <v/>
      </c>
      <c r="W7" s="87"/>
      <c r="X7" s="88" t="s">
        <v>32</v>
      </c>
      <c r="Y7" s="88"/>
      <c r="Z7" t="s">
        <v>99</v>
      </c>
      <c r="AA7" s="89" t="s">
        <v>100</v>
      </c>
    </row>
    <row r="8" spans="1:27">
      <c r="A8">
        <v>3</v>
      </c>
      <c r="B8" s="39"/>
      <c r="C8" s="53"/>
      <c r="D8" s="84"/>
      <c r="E8" s="42" t="str">
        <f t="shared" si="0"/>
        <v/>
      </c>
      <c r="F8" s="43" t="str">
        <f t="shared" si="0"/>
        <v/>
      </c>
      <c r="G8" s="85"/>
      <c r="H8" s="45"/>
      <c r="I8" s="85"/>
      <c r="J8" s="45"/>
      <c r="K8" s="45"/>
      <c r="L8" s="39"/>
      <c r="M8" s="39"/>
      <c r="N8" s="49"/>
      <c r="O8" s="58"/>
      <c r="P8" s="59"/>
      <c r="Q8" s="60"/>
      <c r="R8" s="49"/>
      <c r="S8" s="98"/>
      <c r="T8" s="99"/>
      <c r="U8" s="100"/>
      <c r="V8" s="101" t="str">
        <f t="shared" si="1"/>
        <v/>
      </c>
      <c r="W8" s="90"/>
      <c r="X8" s="90"/>
      <c r="Y8" s="90"/>
      <c r="Z8" t="s">
        <v>101</v>
      </c>
      <c r="AA8" s="89" t="s">
        <v>102</v>
      </c>
    </row>
    <row r="9" spans="1:27">
      <c r="A9">
        <v>4</v>
      </c>
      <c r="B9" s="39"/>
      <c r="C9" s="53"/>
      <c r="D9" s="84"/>
      <c r="E9" s="42" t="str">
        <f t="shared" si="0"/>
        <v/>
      </c>
      <c r="F9" s="43" t="str">
        <f t="shared" si="0"/>
        <v/>
      </c>
      <c r="G9" s="85"/>
      <c r="H9" s="45"/>
      <c r="I9" s="85"/>
      <c r="J9" s="45"/>
      <c r="K9" s="45"/>
      <c r="L9" s="39"/>
      <c r="M9" s="39"/>
      <c r="N9" s="49"/>
      <c r="O9" s="58"/>
      <c r="P9" s="59"/>
      <c r="Q9" s="60"/>
      <c r="R9" s="49"/>
      <c r="S9" s="98"/>
      <c r="T9" s="99"/>
      <c r="U9" s="100"/>
      <c r="V9" s="101" t="str">
        <f t="shared" si="1"/>
        <v/>
      </c>
      <c r="W9" s="90"/>
      <c r="X9" s="90"/>
      <c r="Y9" s="90"/>
      <c r="Z9" t="s">
        <v>103</v>
      </c>
      <c r="AA9" s="89"/>
    </row>
    <row r="10" spans="1:27">
      <c r="A10">
        <v>5</v>
      </c>
      <c r="B10" s="39"/>
      <c r="C10" s="53"/>
      <c r="D10" s="84"/>
      <c r="E10" s="42" t="str">
        <f t="shared" si="0"/>
        <v/>
      </c>
      <c r="F10" s="43" t="str">
        <f t="shared" si="0"/>
        <v/>
      </c>
      <c r="G10" s="85"/>
      <c r="H10" s="45"/>
      <c r="I10" s="85"/>
      <c r="J10" s="45"/>
      <c r="K10" s="45"/>
      <c r="L10" s="39"/>
      <c r="M10" s="39"/>
      <c r="N10" s="49"/>
      <c r="O10" s="58"/>
      <c r="P10" s="59"/>
      <c r="Q10" s="60"/>
      <c r="R10" s="49"/>
      <c r="S10" s="98"/>
      <c r="T10" s="99"/>
      <c r="U10" s="100"/>
      <c r="V10" s="101" t="str">
        <f t="shared" si="1"/>
        <v/>
      </c>
      <c r="W10" s="90"/>
      <c r="X10" s="90"/>
      <c r="Y10" s="90"/>
      <c r="Z10" t="s">
        <v>104</v>
      </c>
      <c r="AA10" s="89"/>
    </row>
    <row r="11" spans="1:27">
      <c r="A11">
        <v>6</v>
      </c>
      <c r="B11" s="39"/>
      <c r="C11" s="40"/>
      <c r="D11" s="84"/>
      <c r="E11" s="42" t="str">
        <f t="shared" si="0"/>
        <v/>
      </c>
      <c r="F11" s="43" t="str">
        <f t="shared" si="0"/>
        <v/>
      </c>
      <c r="G11" s="85"/>
      <c r="H11" s="45"/>
      <c r="I11" s="85"/>
      <c r="J11" s="45"/>
      <c r="K11" s="45"/>
      <c r="L11" s="39"/>
      <c r="M11" s="39"/>
      <c r="N11" s="49"/>
      <c r="O11" s="58"/>
      <c r="P11" s="59"/>
      <c r="Q11" s="60"/>
      <c r="R11" s="49"/>
      <c r="S11" s="98"/>
      <c r="T11" s="99"/>
      <c r="U11" s="100"/>
      <c r="V11" s="101" t="str">
        <f t="shared" si="1"/>
        <v/>
      </c>
      <c r="W11" s="90"/>
      <c r="X11" s="90"/>
      <c r="Y11" s="90"/>
      <c r="AA11" s="89"/>
    </row>
    <row r="12" spans="1:27">
      <c r="A12">
        <v>7</v>
      </c>
      <c r="B12" s="39"/>
      <c r="C12" s="40"/>
      <c r="D12" s="41"/>
      <c r="E12" s="42" t="str">
        <f t="shared" si="0"/>
        <v/>
      </c>
      <c r="F12" s="43" t="str">
        <f t="shared" si="0"/>
        <v/>
      </c>
      <c r="G12" s="85"/>
      <c r="H12" s="45"/>
      <c r="I12" s="85"/>
      <c r="J12" s="45"/>
      <c r="K12" s="45"/>
      <c r="L12" s="39"/>
      <c r="M12" s="39"/>
      <c r="N12" s="49"/>
      <c r="O12" s="58"/>
      <c r="P12" s="59"/>
      <c r="Q12" s="60"/>
      <c r="R12" s="49"/>
      <c r="S12" s="98"/>
      <c r="T12" s="99"/>
      <c r="U12" s="100"/>
      <c r="V12" s="101" t="str">
        <f t="shared" si="1"/>
        <v/>
      </c>
      <c r="W12" s="90"/>
      <c r="X12" s="90"/>
      <c r="Y12" s="90"/>
      <c r="AA12" s="89"/>
    </row>
    <row r="13" spans="1:27">
      <c r="A13">
        <v>8</v>
      </c>
      <c r="B13" s="39"/>
      <c r="C13" s="40"/>
      <c r="D13" s="41"/>
      <c r="E13" s="42" t="str">
        <f t="shared" si="0"/>
        <v/>
      </c>
      <c r="F13" s="43" t="str">
        <f t="shared" si="0"/>
        <v/>
      </c>
      <c r="G13" s="85"/>
      <c r="H13" s="45"/>
      <c r="I13" s="85"/>
      <c r="J13" s="45"/>
      <c r="K13" s="45"/>
      <c r="L13" s="39"/>
      <c r="M13" s="39"/>
      <c r="N13" s="49"/>
      <c r="O13" s="58"/>
      <c r="P13" s="59"/>
      <c r="Q13" s="60"/>
      <c r="R13" s="49"/>
      <c r="S13" s="98"/>
      <c r="T13" s="99"/>
      <c r="U13" s="100"/>
      <c r="V13" s="101" t="str">
        <f t="shared" si="1"/>
        <v/>
      </c>
      <c r="W13" s="90"/>
      <c r="X13" s="90"/>
      <c r="Y13" s="90"/>
      <c r="AA13" s="89"/>
    </row>
    <row r="14" spans="1:27">
      <c r="A14">
        <v>9</v>
      </c>
      <c r="B14" s="39"/>
      <c r="C14" s="40"/>
      <c r="D14" s="41"/>
      <c r="E14" s="42" t="str">
        <f t="shared" si="0"/>
        <v/>
      </c>
      <c r="F14" s="43" t="str">
        <f t="shared" si="0"/>
        <v/>
      </c>
      <c r="G14" s="85"/>
      <c r="H14" s="45"/>
      <c r="I14" s="85"/>
      <c r="J14" s="45"/>
      <c r="K14" s="45"/>
      <c r="L14" s="39"/>
      <c r="M14" s="39"/>
      <c r="N14" s="49"/>
      <c r="O14" s="58"/>
      <c r="P14" s="59"/>
      <c r="Q14" s="60"/>
      <c r="R14" s="49"/>
      <c r="S14" s="98"/>
      <c r="T14" s="99"/>
      <c r="U14" s="100"/>
      <c r="V14" s="101" t="str">
        <f t="shared" si="1"/>
        <v/>
      </c>
      <c r="W14" s="90"/>
      <c r="X14" s="90"/>
      <c r="Y14" s="90"/>
      <c r="AA14" s="89"/>
    </row>
    <row r="15" spans="1:27">
      <c r="A15">
        <v>10</v>
      </c>
      <c r="B15" s="39"/>
      <c r="C15" s="40"/>
      <c r="D15" s="41"/>
      <c r="E15" s="42" t="str">
        <f t="shared" si="0"/>
        <v/>
      </c>
      <c r="F15" s="43" t="str">
        <f t="shared" si="0"/>
        <v/>
      </c>
      <c r="G15" s="85"/>
      <c r="H15" s="45"/>
      <c r="I15" s="85"/>
      <c r="J15" s="45"/>
      <c r="K15" s="45"/>
      <c r="L15" s="39"/>
      <c r="M15" s="39"/>
      <c r="N15" s="49"/>
      <c r="O15" s="58"/>
      <c r="P15" s="59"/>
      <c r="Q15" s="60"/>
      <c r="R15" s="49"/>
      <c r="S15" s="98"/>
      <c r="T15" s="99"/>
      <c r="U15" s="100"/>
      <c r="V15" s="101" t="str">
        <f t="shared" si="1"/>
        <v/>
      </c>
      <c r="W15" s="90"/>
      <c r="X15" s="90"/>
      <c r="Y15" s="90"/>
      <c r="AA15" s="89"/>
    </row>
    <row r="16" spans="1:27">
      <c r="A16">
        <v>11</v>
      </c>
      <c r="B16" s="39"/>
      <c r="C16" s="40"/>
      <c r="D16" s="41"/>
      <c r="E16" s="42" t="str">
        <f t="shared" si="0"/>
        <v/>
      </c>
      <c r="F16" s="43" t="str">
        <f t="shared" si="0"/>
        <v/>
      </c>
      <c r="G16" s="85"/>
      <c r="H16" s="45"/>
      <c r="I16" s="85"/>
      <c r="J16" s="45"/>
      <c r="K16" s="45"/>
      <c r="L16" s="39"/>
      <c r="M16" s="39"/>
      <c r="N16" s="49"/>
      <c r="O16" s="58"/>
      <c r="P16" s="59"/>
      <c r="Q16" s="60"/>
      <c r="R16" s="49"/>
      <c r="S16" s="98"/>
      <c r="T16" s="99"/>
      <c r="U16" s="100"/>
      <c r="V16" s="101" t="str">
        <f t="shared" si="1"/>
        <v/>
      </c>
      <c r="W16" s="90"/>
      <c r="X16" s="90"/>
      <c r="Y16" s="90"/>
      <c r="AA16" s="89"/>
    </row>
    <row r="17" spans="1:27">
      <c r="A17">
        <v>12</v>
      </c>
      <c r="B17" s="39"/>
      <c r="C17" s="40"/>
      <c r="D17" s="41"/>
      <c r="E17" s="42" t="str">
        <f t="shared" si="0"/>
        <v/>
      </c>
      <c r="F17" s="43" t="str">
        <f t="shared" si="0"/>
        <v/>
      </c>
      <c r="G17" s="85"/>
      <c r="H17" s="45"/>
      <c r="I17" s="85"/>
      <c r="J17" s="45"/>
      <c r="K17" s="45"/>
      <c r="L17" s="39"/>
      <c r="M17" s="39"/>
      <c r="N17" s="49"/>
      <c r="O17" s="58"/>
      <c r="P17" s="59"/>
      <c r="Q17" s="60"/>
      <c r="R17" s="49"/>
      <c r="S17" s="98"/>
      <c r="T17" s="99"/>
      <c r="U17" s="100"/>
      <c r="V17" s="101" t="str">
        <f t="shared" si="1"/>
        <v/>
      </c>
      <c r="W17" s="90"/>
      <c r="X17" s="90"/>
      <c r="Y17" s="90"/>
      <c r="AA17" s="89"/>
    </row>
    <row r="18" spans="1:27">
      <c r="A18">
        <v>13</v>
      </c>
      <c r="B18" s="39"/>
      <c r="C18" s="40"/>
      <c r="D18" s="41"/>
      <c r="E18" s="42" t="str">
        <f t="shared" si="0"/>
        <v/>
      </c>
      <c r="F18" s="43" t="str">
        <f t="shared" si="0"/>
        <v/>
      </c>
      <c r="G18" s="85"/>
      <c r="H18" s="45"/>
      <c r="I18" s="85"/>
      <c r="J18" s="45"/>
      <c r="K18" s="45"/>
      <c r="L18" s="39"/>
      <c r="M18" s="39"/>
      <c r="N18" s="49"/>
      <c r="O18" s="58"/>
      <c r="P18" s="59"/>
      <c r="Q18" s="60"/>
      <c r="R18" s="49"/>
      <c r="S18" s="98"/>
      <c r="T18" s="99"/>
      <c r="U18" s="100"/>
      <c r="V18" s="101" t="str">
        <f t="shared" si="1"/>
        <v/>
      </c>
      <c r="W18" s="90"/>
      <c r="X18" s="90"/>
      <c r="Y18" s="90"/>
    </row>
    <row r="19" spans="1:27">
      <c r="A19">
        <v>14</v>
      </c>
      <c r="B19" s="39"/>
      <c r="C19" s="40"/>
      <c r="D19" s="41"/>
      <c r="E19" s="42" t="str">
        <f t="shared" si="0"/>
        <v/>
      </c>
      <c r="F19" s="43" t="str">
        <f t="shared" si="0"/>
        <v/>
      </c>
      <c r="G19" s="85"/>
      <c r="H19" s="45"/>
      <c r="I19" s="85"/>
      <c r="J19" s="45"/>
      <c r="K19" s="45"/>
      <c r="L19" s="39"/>
      <c r="M19" s="39"/>
      <c r="N19" s="49"/>
      <c r="O19" s="58"/>
      <c r="P19" s="59"/>
      <c r="Q19" s="60"/>
      <c r="R19" s="49"/>
      <c r="S19" s="98"/>
      <c r="T19" s="99"/>
      <c r="U19" s="100"/>
      <c r="V19" s="101" t="str">
        <f t="shared" si="1"/>
        <v/>
      </c>
      <c r="W19" s="90"/>
      <c r="X19" s="90"/>
      <c r="Y19" s="90"/>
    </row>
    <row r="20" spans="1:27">
      <c r="A20">
        <v>15</v>
      </c>
      <c r="B20" s="39"/>
      <c r="C20" s="40"/>
      <c r="D20" s="41"/>
      <c r="E20" s="42" t="str">
        <f t="shared" si="0"/>
        <v/>
      </c>
      <c r="F20" s="43" t="str">
        <f t="shared" si="0"/>
        <v/>
      </c>
      <c r="G20" s="85"/>
      <c r="H20" s="45"/>
      <c r="I20" s="85"/>
      <c r="J20" s="45"/>
      <c r="K20" s="45"/>
      <c r="L20" s="39"/>
      <c r="M20" s="39"/>
      <c r="N20" s="49"/>
      <c r="O20" s="58"/>
      <c r="P20" s="59"/>
      <c r="Q20" s="60"/>
      <c r="R20" s="49"/>
      <c r="S20" s="98"/>
      <c r="T20" s="99"/>
      <c r="U20" s="100"/>
      <c r="V20" s="101" t="str">
        <f t="shared" si="1"/>
        <v/>
      </c>
      <c r="W20" s="90"/>
      <c r="X20" s="90"/>
      <c r="Y20" s="90"/>
    </row>
    <row r="21" spans="1:27">
      <c r="A21">
        <v>16</v>
      </c>
      <c r="B21" s="39"/>
      <c r="C21" s="40"/>
      <c r="D21" s="41"/>
      <c r="E21" s="42" t="str">
        <f t="shared" si="0"/>
        <v/>
      </c>
      <c r="F21" s="43" t="str">
        <f t="shared" si="0"/>
        <v/>
      </c>
      <c r="G21" s="85"/>
      <c r="H21" s="45"/>
      <c r="I21" s="85"/>
      <c r="J21" s="45"/>
      <c r="K21" s="45"/>
      <c r="L21" s="39"/>
      <c r="M21" s="39"/>
      <c r="N21" s="49"/>
      <c r="O21" s="58"/>
      <c r="P21" s="59"/>
      <c r="Q21" s="60"/>
      <c r="R21" s="49"/>
      <c r="S21" s="98"/>
      <c r="T21" s="99"/>
      <c r="U21" s="100"/>
      <c r="V21" s="101" t="str">
        <f t="shared" si="1"/>
        <v/>
      </c>
      <c r="W21" s="90"/>
      <c r="X21" s="90"/>
      <c r="Y21" s="90"/>
    </row>
    <row r="22" spans="1:27">
      <c r="A22">
        <v>17</v>
      </c>
      <c r="B22" s="39"/>
      <c r="C22" s="40"/>
      <c r="D22" s="41"/>
      <c r="E22" s="42" t="str">
        <f t="shared" si="0"/>
        <v/>
      </c>
      <c r="F22" s="43" t="str">
        <f t="shared" si="0"/>
        <v/>
      </c>
      <c r="G22" s="85"/>
      <c r="H22" s="45"/>
      <c r="I22" s="85"/>
      <c r="J22" s="45"/>
      <c r="K22" s="45"/>
      <c r="L22" s="39"/>
      <c r="M22" s="39"/>
      <c r="N22" s="49"/>
      <c r="O22" s="58"/>
      <c r="P22" s="59"/>
      <c r="Q22" s="60"/>
      <c r="R22" s="49"/>
      <c r="S22" s="98"/>
      <c r="T22" s="99"/>
      <c r="U22" s="100"/>
      <c r="V22" s="101" t="str">
        <f t="shared" si="1"/>
        <v/>
      </c>
      <c r="W22" s="90"/>
      <c r="X22" s="90"/>
      <c r="Y22" s="90"/>
    </row>
    <row r="23" spans="1:27">
      <c r="A23">
        <v>18</v>
      </c>
      <c r="B23" s="39"/>
      <c r="C23" s="40"/>
      <c r="D23" s="41"/>
      <c r="E23" s="42" t="str">
        <f t="shared" si="0"/>
        <v/>
      </c>
      <c r="F23" s="43" t="str">
        <f t="shared" si="0"/>
        <v/>
      </c>
      <c r="G23" s="85"/>
      <c r="H23" s="45"/>
      <c r="I23" s="85"/>
      <c r="J23" s="45"/>
      <c r="K23" s="45"/>
      <c r="L23" s="39"/>
      <c r="M23" s="39"/>
      <c r="N23" s="49"/>
      <c r="O23" s="58"/>
      <c r="P23" s="59"/>
      <c r="Q23" s="60"/>
      <c r="R23" s="49"/>
      <c r="S23" s="98"/>
      <c r="T23" s="99"/>
      <c r="U23" s="100"/>
      <c r="V23" s="101" t="str">
        <f t="shared" si="1"/>
        <v/>
      </c>
      <c r="W23" s="90"/>
      <c r="X23" s="90"/>
      <c r="Y23" s="90"/>
    </row>
    <row r="24" spans="1:27">
      <c r="A24">
        <v>19</v>
      </c>
      <c r="B24" s="39"/>
      <c r="C24" s="40"/>
      <c r="D24" s="41"/>
      <c r="E24" s="42" t="str">
        <f t="shared" si="0"/>
        <v/>
      </c>
      <c r="F24" s="43" t="str">
        <f t="shared" si="0"/>
        <v/>
      </c>
      <c r="G24" s="85"/>
      <c r="H24" s="45"/>
      <c r="I24" s="85"/>
      <c r="J24" s="45"/>
      <c r="K24" s="45"/>
      <c r="L24" s="39"/>
      <c r="M24" s="39"/>
      <c r="N24" s="49"/>
      <c r="O24" s="58"/>
      <c r="P24" s="59"/>
      <c r="Q24" s="60"/>
      <c r="R24" s="49"/>
      <c r="S24" s="98"/>
      <c r="T24" s="99"/>
      <c r="U24" s="100"/>
      <c r="V24" s="101" t="str">
        <f t="shared" si="1"/>
        <v/>
      </c>
      <c r="W24" s="90"/>
      <c r="X24" s="90"/>
      <c r="Y24" s="90"/>
    </row>
    <row r="25" spans="1:27">
      <c r="A25">
        <v>20</v>
      </c>
      <c r="B25" s="39"/>
      <c r="C25" s="40"/>
      <c r="D25" s="41"/>
      <c r="E25" s="42" t="str">
        <f t="shared" si="0"/>
        <v/>
      </c>
      <c r="F25" s="43" t="str">
        <f t="shared" si="0"/>
        <v/>
      </c>
      <c r="G25" s="85"/>
      <c r="H25" s="45"/>
      <c r="I25" s="85"/>
      <c r="J25" s="45"/>
      <c r="K25" s="45"/>
      <c r="L25" s="39"/>
      <c r="M25" s="39"/>
      <c r="N25" s="49"/>
      <c r="O25" s="58"/>
      <c r="P25" s="59"/>
      <c r="Q25" s="60"/>
      <c r="R25" s="49"/>
      <c r="S25" s="98"/>
      <c r="T25" s="99"/>
      <c r="U25" s="100"/>
      <c r="V25" s="101" t="str">
        <f t="shared" si="1"/>
        <v/>
      </c>
      <c r="W25" s="90"/>
      <c r="X25" s="90"/>
      <c r="Y25" s="90"/>
    </row>
    <row r="26" spans="1:27">
      <c r="A26">
        <v>21</v>
      </c>
      <c r="B26" s="39"/>
      <c r="C26" s="40"/>
      <c r="D26" s="41"/>
      <c r="E26" s="42" t="str">
        <f t="shared" si="0"/>
        <v/>
      </c>
      <c r="F26" s="43" t="str">
        <f t="shared" si="0"/>
        <v/>
      </c>
      <c r="G26" s="85"/>
      <c r="H26" s="45"/>
      <c r="I26" s="85"/>
      <c r="J26" s="45"/>
      <c r="K26" s="45"/>
      <c r="L26" s="39"/>
      <c r="M26" s="39"/>
      <c r="N26" s="49"/>
      <c r="O26" s="58"/>
      <c r="P26" s="59"/>
      <c r="Q26" s="60"/>
      <c r="R26" s="49"/>
      <c r="S26" s="98"/>
      <c r="T26" s="99"/>
      <c r="U26" s="100"/>
      <c r="V26" s="101" t="str">
        <f t="shared" si="1"/>
        <v/>
      </c>
      <c r="W26" s="90"/>
      <c r="X26" s="90"/>
      <c r="Y26" s="90"/>
    </row>
    <row r="27" spans="1:27">
      <c r="A27">
        <v>22</v>
      </c>
      <c r="B27" s="39"/>
      <c r="C27" s="40"/>
      <c r="D27" s="41"/>
      <c r="E27" s="42" t="str">
        <f t="shared" si="0"/>
        <v/>
      </c>
      <c r="F27" s="43" t="str">
        <f t="shared" si="0"/>
        <v/>
      </c>
      <c r="G27" s="85"/>
      <c r="H27" s="45"/>
      <c r="I27" s="85"/>
      <c r="J27" s="45"/>
      <c r="K27" s="45"/>
      <c r="L27" s="39"/>
      <c r="M27" s="39"/>
      <c r="N27" s="49"/>
      <c r="O27" s="58"/>
      <c r="P27" s="59"/>
      <c r="Q27" s="60"/>
      <c r="R27" s="49"/>
      <c r="S27" s="98"/>
      <c r="T27" s="99"/>
      <c r="U27" s="100"/>
      <c r="V27" s="101" t="str">
        <f t="shared" si="1"/>
        <v/>
      </c>
      <c r="W27" s="90"/>
      <c r="X27" s="90"/>
      <c r="Y27" s="90"/>
    </row>
    <row r="28" spans="1:27">
      <c r="A28">
        <v>23</v>
      </c>
      <c r="B28" s="39"/>
      <c r="C28" s="40"/>
      <c r="D28" s="41"/>
      <c r="E28" s="42" t="str">
        <f t="shared" si="0"/>
        <v/>
      </c>
      <c r="F28" s="43" t="str">
        <f t="shared" si="0"/>
        <v/>
      </c>
      <c r="G28" s="85"/>
      <c r="H28" s="45"/>
      <c r="I28" s="85"/>
      <c r="J28" s="45"/>
      <c r="K28" s="45"/>
      <c r="L28" s="39"/>
      <c r="M28" s="39"/>
      <c r="N28" s="49"/>
      <c r="O28" s="58"/>
      <c r="P28" s="59"/>
      <c r="Q28" s="60"/>
      <c r="R28" s="49"/>
      <c r="S28" s="98"/>
      <c r="T28" s="99"/>
      <c r="U28" s="100"/>
      <c r="V28" s="101" t="str">
        <f t="shared" si="1"/>
        <v/>
      </c>
      <c r="W28" s="90"/>
      <c r="X28" s="90"/>
      <c r="Y28" s="90"/>
    </row>
    <row r="29" spans="1:27">
      <c r="A29">
        <v>24</v>
      </c>
      <c r="B29" s="39"/>
      <c r="C29" s="40"/>
      <c r="D29" s="41"/>
      <c r="E29" s="42" t="str">
        <f t="shared" si="0"/>
        <v/>
      </c>
      <c r="F29" s="43" t="str">
        <f t="shared" si="0"/>
        <v/>
      </c>
      <c r="G29" s="85"/>
      <c r="H29" s="45"/>
      <c r="I29" s="85"/>
      <c r="J29" s="45"/>
      <c r="K29" s="45"/>
      <c r="L29" s="39"/>
      <c r="M29" s="39"/>
      <c r="N29" s="49"/>
      <c r="O29" s="58"/>
      <c r="P29" s="59"/>
      <c r="Q29" s="60"/>
      <c r="R29" s="49"/>
      <c r="S29" s="98"/>
      <c r="T29" s="99"/>
      <c r="U29" s="100"/>
      <c r="V29" s="101" t="str">
        <f t="shared" si="1"/>
        <v/>
      </c>
      <c r="W29" s="90"/>
      <c r="X29" s="90"/>
      <c r="Y29" s="90"/>
    </row>
    <row r="30" spans="1:27">
      <c r="A30">
        <v>25</v>
      </c>
      <c r="B30" s="39"/>
      <c r="C30" s="40"/>
      <c r="D30" s="41"/>
      <c r="E30" s="42" t="str">
        <f t="shared" si="0"/>
        <v/>
      </c>
      <c r="F30" s="43" t="str">
        <f t="shared" si="0"/>
        <v/>
      </c>
      <c r="G30" s="85"/>
      <c r="H30" s="45"/>
      <c r="I30" s="85"/>
      <c r="J30" s="45"/>
      <c r="K30" s="45"/>
      <c r="L30" s="39"/>
      <c r="M30" s="39"/>
      <c r="N30" s="49"/>
      <c r="O30" s="58"/>
      <c r="P30" s="59"/>
      <c r="Q30" s="60"/>
      <c r="R30" s="49"/>
      <c r="S30" s="98"/>
      <c r="T30" s="99"/>
      <c r="U30" s="100"/>
      <c r="V30" s="101" t="str">
        <f t="shared" si="1"/>
        <v/>
      </c>
      <c r="W30" s="90"/>
      <c r="X30" s="90"/>
      <c r="Y30" s="90"/>
      <c r="Z30" s="89"/>
    </row>
    <row r="31" spans="1:27" ht="17.25" customHeight="1">
      <c r="B31" s="91" t="s">
        <v>91</v>
      </c>
      <c r="Z31" s="89"/>
    </row>
    <row r="32" spans="1:27">
      <c r="B32" s="108" t="s">
        <v>57</v>
      </c>
      <c r="C32" s="109"/>
      <c r="D32" s="108"/>
      <c r="E32" s="110"/>
      <c r="F32" s="110"/>
      <c r="G32" s="109"/>
      <c r="H32" s="94"/>
      <c r="I32" s="94"/>
      <c r="J32" s="94"/>
      <c r="K32" s="94"/>
      <c r="L32" s="94"/>
      <c r="M32" s="137" t="s">
        <v>92</v>
      </c>
      <c r="N32" s="137"/>
      <c r="O32" s="138">
        <f>COUNTA(N6:N30,R6:R30)</f>
        <v>0</v>
      </c>
      <c r="P32" s="139"/>
      <c r="Q32" s="128"/>
      <c r="R32" s="102" t="s">
        <v>60</v>
      </c>
      <c r="Z32" s="89"/>
    </row>
    <row r="33" spans="2:21">
      <c r="B33" s="108" t="s">
        <v>58</v>
      </c>
      <c r="C33" s="109"/>
      <c r="D33" s="108"/>
      <c r="E33" s="110"/>
      <c r="F33" s="110"/>
      <c r="G33" s="109"/>
      <c r="H33" s="94"/>
      <c r="I33" s="94"/>
      <c r="J33" s="94"/>
      <c r="K33" s="94"/>
      <c r="L33" s="94"/>
      <c r="M33" s="153" t="s">
        <v>105</v>
      </c>
      <c r="N33" s="154"/>
      <c r="O33" s="138">
        <f>SUM(V6:V30)</f>
        <v>0</v>
      </c>
      <c r="P33" s="139"/>
      <c r="Q33" s="128"/>
      <c r="R33" s="102" t="s">
        <v>60</v>
      </c>
    </row>
    <row r="34" spans="2:21">
      <c r="B34" s="108" t="s">
        <v>61</v>
      </c>
      <c r="C34" s="109"/>
      <c r="D34" s="108"/>
      <c r="E34" s="110"/>
      <c r="F34" s="110"/>
      <c r="G34" s="109"/>
      <c r="H34" s="94"/>
      <c r="I34" s="94"/>
      <c r="J34" s="94"/>
      <c r="K34" s="94"/>
      <c r="L34" s="94"/>
      <c r="M34" s="144"/>
      <c r="N34" s="145"/>
      <c r="O34" s="142"/>
      <c r="P34" s="143"/>
      <c r="Q34" s="143"/>
      <c r="R34" s="103"/>
    </row>
    <row r="35" spans="2:21">
      <c r="B35" s="123" t="s">
        <v>63</v>
      </c>
      <c r="C35" s="124"/>
      <c r="D35" s="146" t="s">
        <v>93</v>
      </c>
      <c r="E35" s="147"/>
      <c r="F35" s="147"/>
      <c r="G35" s="148"/>
      <c r="H35" s="94"/>
      <c r="I35" s="94"/>
      <c r="J35" s="94"/>
      <c r="K35" s="94"/>
      <c r="L35" s="94"/>
      <c r="M35" s="155" t="s">
        <v>94</v>
      </c>
      <c r="N35" s="155"/>
      <c r="O35" s="156">
        <f>O32*500-O33*100</f>
        <v>0</v>
      </c>
      <c r="P35" s="157"/>
      <c r="Q35" s="158"/>
      <c r="R35" s="104" t="s">
        <v>68</v>
      </c>
    </row>
    <row r="36" spans="2:21">
      <c r="B36" s="125"/>
      <c r="C36" s="126"/>
      <c r="D36" s="108"/>
      <c r="E36" s="110"/>
      <c r="F36" s="110"/>
      <c r="G36" s="109"/>
      <c r="H36" s="94"/>
      <c r="I36" s="94"/>
      <c r="J36" s="94"/>
      <c r="K36" s="94"/>
      <c r="L36" s="94"/>
    </row>
    <row r="37" spans="2:21">
      <c r="B37" s="121" t="s">
        <v>69</v>
      </c>
      <c r="C37" s="121"/>
      <c r="D37" s="122"/>
      <c r="E37" s="121"/>
      <c r="F37" s="121"/>
      <c r="G37" s="121"/>
      <c r="H37" s="94"/>
      <c r="I37" s="159" t="s">
        <v>71</v>
      </c>
      <c r="J37" s="159"/>
      <c r="K37" s="159"/>
      <c r="L37" s="159"/>
      <c r="M37" s="133"/>
      <c r="N37" s="133"/>
      <c r="O37" s="133"/>
      <c r="P37" s="133"/>
      <c r="Q37" s="133"/>
      <c r="R37" s="133"/>
      <c r="S37" s="133"/>
      <c r="T37" s="133"/>
      <c r="U37" s="133"/>
    </row>
    <row r="38" spans="2:21">
      <c r="B38" s="121" t="s">
        <v>70</v>
      </c>
      <c r="C38" s="121"/>
      <c r="D38" s="122"/>
      <c r="E38" s="121"/>
      <c r="F38" s="121"/>
      <c r="G38" s="121"/>
    </row>
  </sheetData>
  <mergeCells count="30">
    <mergeCell ref="B37:C37"/>
    <mergeCell ref="D37:G37"/>
    <mergeCell ref="I37:U37"/>
    <mergeCell ref="B38:C38"/>
    <mergeCell ref="D38:G38"/>
    <mergeCell ref="B34:C34"/>
    <mergeCell ref="D34:G34"/>
    <mergeCell ref="M34:N34"/>
    <mergeCell ref="O34:Q34"/>
    <mergeCell ref="B35:C36"/>
    <mergeCell ref="D35:G35"/>
    <mergeCell ref="M35:N35"/>
    <mergeCell ref="O35:Q35"/>
    <mergeCell ref="D36:G36"/>
    <mergeCell ref="B32:C32"/>
    <mergeCell ref="D32:G32"/>
    <mergeCell ref="M32:N32"/>
    <mergeCell ref="O32:Q32"/>
    <mergeCell ref="B33:C33"/>
    <mergeCell ref="D33:G33"/>
    <mergeCell ref="M33:N33"/>
    <mergeCell ref="O33:Q33"/>
    <mergeCell ref="B1:D1"/>
    <mergeCell ref="O1:Q1"/>
    <mergeCell ref="R1:U1"/>
    <mergeCell ref="B2:G2"/>
    <mergeCell ref="N3:N5"/>
    <mergeCell ref="O3:Q3"/>
    <mergeCell ref="R3:R5"/>
    <mergeCell ref="S3:U3"/>
  </mergeCells>
  <phoneticPr fontId="16"/>
  <dataValidations count="4">
    <dataValidation type="list" allowBlank="1" showInputMessage="1" showErrorMessage="1" sqref="N6:N30 R6:R30">
      <formula1>$Z$6:$Z$10</formula1>
    </dataValidation>
    <dataValidation type="list" allowBlank="1" showInputMessage="1" showErrorMessage="1" sqref="G6:G30">
      <formula1>$AA$6:$AA$8</formula1>
    </dataValidation>
    <dataValidation type="list" allowBlank="1" showInputMessage="1" showErrorMessage="1" sqref="I6:I30">
      <formula1>$Y$6</formula1>
    </dataValidation>
    <dataValidation type="list" allowBlank="1" showInputMessage="1" showErrorMessage="1" sqref="H6:H30">
      <formula1>$X$6:$X$7</formula1>
    </dataValidation>
  </dataValidations>
  <hyperlinks>
    <hyperlink ref="J4" r:id="rId1"/>
  </hyperlinks>
  <pageMargins left="0.7" right="0.7" top="0.75" bottom="0.75" header="0.3" footer="0.3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Normal="100" workbookViewId="0"/>
  </sheetViews>
  <sheetFormatPr defaultRowHeight="13.5"/>
  <cols>
    <col min="1" max="1" width="3.625" customWidth="1"/>
    <col min="2" max="2" width="5.625" customWidth="1"/>
    <col min="3" max="6" width="7.875" customWidth="1"/>
    <col min="7" max="7" width="5.625" style="92" customWidth="1"/>
    <col min="8" max="8" width="4.5" style="92" customWidth="1"/>
    <col min="9" max="9" width="7.75" customWidth="1"/>
    <col min="10" max="13" width="8.125" customWidth="1"/>
    <col min="14" max="14" width="8.625" style="93" customWidth="1"/>
    <col min="15" max="17" width="3.25" customWidth="1"/>
    <col min="18" max="18" width="8.625" style="93" customWidth="1"/>
    <col min="19" max="21" width="3.25" customWidth="1"/>
    <col min="22" max="25" width="4" customWidth="1"/>
    <col min="26" max="26" width="9.875" customWidth="1"/>
  </cols>
  <sheetData>
    <row r="1" spans="1:27" ht="18.75">
      <c r="B1" s="111" t="s">
        <v>5</v>
      </c>
      <c r="C1" s="111"/>
      <c r="D1" s="111"/>
      <c r="E1" s="13"/>
      <c r="F1" s="13"/>
      <c r="G1" s="14"/>
      <c r="H1" s="14"/>
      <c r="I1" s="13"/>
      <c r="J1" s="13"/>
      <c r="K1" s="13"/>
      <c r="L1" s="13"/>
      <c r="M1" s="13"/>
      <c r="N1" s="74"/>
      <c r="O1" s="129" t="s">
        <v>72</v>
      </c>
      <c r="P1" s="129"/>
      <c r="Q1" s="129"/>
      <c r="R1" s="130" t="s">
        <v>73</v>
      </c>
      <c r="S1" s="130"/>
      <c r="T1" s="130"/>
      <c r="U1" s="130"/>
      <c r="V1" s="13"/>
      <c r="W1" s="13"/>
      <c r="X1" s="13"/>
      <c r="Y1" s="13"/>
    </row>
    <row r="2" spans="1:27" ht="24" customHeight="1">
      <c r="B2" s="131" t="s">
        <v>74</v>
      </c>
      <c r="C2" s="132"/>
      <c r="D2" s="132"/>
      <c r="E2" s="132"/>
      <c r="F2" s="132"/>
      <c r="G2" s="133"/>
      <c r="H2" s="19" t="s">
        <v>75</v>
      </c>
      <c r="I2" s="75" t="s">
        <v>106</v>
      </c>
      <c r="J2" s="75"/>
      <c r="K2" s="75"/>
      <c r="L2" s="20"/>
      <c r="M2" s="21"/>
      <c r="N2" s="4"/>
      <c r="O2" s="22"/>
      <c r="P2" s="22"/>
      <c r="Q2" s="22"/>
      <c r="R2" s="4"/>
      <c r="S2" s="22"/>
      <c r="T2" s="22"/>
      <c r="U2" s="22"/>
      <c r="V2" s="22"/>
      <c r="W2" s="22"/>
      <c r="X2" s="22"/>
      <c r="Y2" s="22"/>
    </row>
    <row r="3" spans="1:27" ht="13.5" customHeight="1">
      <c r="B3" s="20" t="s">
        <v>7</v>
      </c>
      <c r="D3" s="11"/>
      <c r="E3" s="11"/>
      <c r="F3" s="11"/>
      <c r="G3" s="11"/>
      <c r="H3" s="11"/>
      <c r="I3" s="11"/>
      <c r="J3" s="24" t="s">
        <v>8</v>
      </c>
      <c r="K3" s="11"/>
      <c r="L3" s="11"/>
      <c r="M3" s="11"/>
      <c r="N3" s="134" t="s">
        <v>9</v>
      </c>
      <c r="O3" s="115" t="s">
        <v>10</v>
      </c>
      <c r="P3" s="116"/>
      <c r="Q3" s="117"/>
      <c r="R3" s="134" t="s">
        <v>11</v>
      </c>
      <c r="S3" s="115" t="s">
        <v>10</v>
      </c>
      <c r="T3" s="116"/>
      <c r="U3" s="117"/>
      <c r="V3" s="25"/>
      <c r="W3" s="25"/>
      <c r="X3" s="25"/>
      <c r="Y3" s="25"/>
    </row>
    <row r="4" spans="1:27">
      <c r="B4" s="96" t="s">
        <v>77</v>
      </c>
      <c r="C4" s="11"/>
      <c r="D4" s="11"/>
      <c r="E4" s="11"/>
      <c r="F4" s="11"/>
      <c r="G4" s="11"/>
      <c r="H4" s="11"/>
      <c r="I4" s="10"/>
      <c r="J4" s="26" t="s">
        <v>96</v>
      </c>
      <c r="K4" s="10"/>
      <c r="L4" s="10"/>
      <c r="M4" s="11"/>
      <c r="N4" s="135"/>
      <c r="O4" s="27"/>
      <c r="P4" s="28"/>
      <c r="Q4" s="29"/>
      <c r="R4" s="135"/>
      <c r="S4" s="27"/>
      <c r="T4" s="28"/>
      <c r="U4" s="29"/>
      <c r="V4" s="12"/>
      <c r="W4" s="12"/>
      <c r="X4" s="12"/>
      <c r="Y4" s="12"/>
    </row>
    <row r="5" spans="1:27">
      <c r="B5" s="31" t="s">
        <v>78</v>
      </c>
      <c r="C5" s="32" t="s">
        <v>16</v>
      </c>
      <c r="D5" s="33" t="s">
        <v>17</v>
      </c>
      <c r="E5" s="81" t="s">
        <v>18</v>
      </c>
      <c r="F5" s="82" t="s">
        <v>19</v>
      </c>
      <c r="G5" s="34" t="s">
        <v>20</v>
      </c>
      <c r="H5" s="34" t="s">
        <v>21</v>
      </c>
      <c r="I5" s="34" t="s">
        <v>22</v>
      </c>
      <c r="J5" s="35" t="s">
        <v>23</v>
      </c>
      <c r="K5" s="35" t="s">
        <v>24</v>
      </c>
      <c r="L5" s="35" t="s">
        <v>25</v>
      </c>
      <c r="M5" s="35" t="s">
        <v>26</v>
      </c>
      <c r="N5" s="136"/>
      <c r="O5" s="36" t="s">
        <v>13</v>
      </c>
      <c r="P5" s="37" t="s">
        <v>14</v>
      </c>
      <c r="Q5" s="38"/>
      <c r="R5" s="136"/>
      <c r="S5" s="36" t="s">
        <v>13</v>
      </c>
      <c r="T5" s="37" t="s">
        <v>14</v>
      </c>
      <c r="U5" s="38"/>
      <c r="V5" s="83"/>
      <c r="W5" s="83"/>
      <c r="X5" s="83"/>
      <c r="Y5" s="83"/>
    </row>
    <row r="6" spans="1:27">
      <c r="A6">
        <v>1</v>
      </c>
      <c r="B6" s="39"/>
      <c r="C6" s="53"/>
      <c r="D6" s="84"/>
      <c r="E6" s="42" t="str">
        <f>ASC(PHONETIC(C6))</f>
        <v/>
      </c>
      <c r="F6" s="43" t="str">
        <f>ASC(PHONETIC(D6))</f>
        <v/>
      </c>
      <c r="G6" s="85"/>
      <c r="H6" s="45"/>
      <c r="I6" s="45"/>
      <c r="J6" s="45"/>
      <c r="K6" s="45"/>
      <c r="L6" s="39"/>
      <c r="M6" s="39"/>
      <c r="N6" s="49"/>
      <c r="O6" s="58"/>
      <c r="P6" s="59"/>
      <c r="Q6" s="60"/>
      <c r="R6" s="49"/>
      <c r="S6" s="105"/>
      <c r="T6" s="106"/>
      <c r="U6" s="107"/>
      <c r="V6" s="101" t="str">
        <f>IF(C6="","",IF(AND(N6&lt;&gt;"",R6&lt;&gt;""),IF(LEFT(G6,1)="高",4,2),IF(AND(N6="",R6=""),"",IF(LEFT(G6,1)="高",3,1))))</f>
        <v/>
      </c>
      <c r="W6" s="101" t="str">
        <f>IF(I6="","",IF(AND(N6&lt;&gt;"",R6&lt;&gt;""),IF(LEFT(G6,1)="高",4,2),IF(AND(N6="",R6=""),"",IF(LEFT(G6,1)="高",3,1))))</f>
        <v/>
      </c>
      <c r="X6" s="88" t="s">
        <v>80</v>
      </c>
      <c r="Y6" s="88" t="s">
        <v>81</v>
      </c>
      <c r="Z6" t="s">
        <v>113</v>
      </c>
      <c r="AA6" s="89" t="s">
        <v>107</v>
      </c>
    </row>
    <row r="7" spans="1:27">
      <c r="A7">
        <v>2</v>
      </c>
      <c r="B7" s="39"/>
      <c r="C7" s="53"/>
      <c r="D7" s="84"/>
      <c r="E7" s="42" t="str">
        <f t="shared" ref="E7:F30" si="0">ASC(PHONETIC(C7))</f>
        <v/>
      </c>
      <c r="F7" s="43" t="str">
        <f t="shared" si="0"/>
        <v/>
      </c>
      <c r="G7" s="85"/>
      <c r="H7" s="45"/>
      <c r="I7" s="45"/>
      <c r="J7" s="45"/>
      <c r="K7" s="45"/>
      <c r="L7" s="39"/>
      <c r="M7" s="39"/>
      <c r="N7" s="49"/>
      <c r="O7" s="58"/>
      <c r="P7" s="59"/>
      <c r="Q7" s="60"/>
      <c r="R7" s="49"/>
      <c r="S7" s="105"/>
      <c r="T7" s="106"/>
      <c r="U7" s="107"/>
      <c r="V7" s="101" t="str">
        <f t="shared" ref="V7:V30" si="1">IF(C7="","",IF(AND(N7&lt;&gt;"",R7&lt;&gt;""),IF(LEFT(G7,1)="高",4,2),IF(AND(N7="",R7=""),"",IF(LEFT(G7,1)="高",3,1))))</f>
        <v/>
      </c>
      <c r="W7" s="101" t="str">
        <f t="shared" ref="W7:W30" si="2">IF(I7="","",IF(AND(N7&lt;&gt;"",R7&lt;&gt;""),IF(LEFT(G7,1)="高",4,2),IF(AND(N7="",R7=""),"",IF(LEFT(G7,1)="高",3,1))))</f>
        <v/>
      </c>
      <c r="X7" s="88" t="s">
        <v>32</v>
      </c>
      <c r="Y7" s="88"/>
      <c r="Z7" t="s">
        <v>114</v>
      </c>
      <c r="AA7" s="89" t="s">
        <v>108</v>
      </c>
    </row>
    <row r="8" spans="1:27">
      <c r="A8">
        <v>3</v>
      </c>
      <c r="B8" s="39"/>
      <c r="C8" s="53"/>
      <c r="D8" s="84"/>
      <c r="E8" s="42" t="str">
        <f t="shared" si="0"/>
        <v/>
      </c>
      <c r="F8" s="43" t="str">
        <f t="shared" si="0"/>
        <v/>
      </c>
      <c r="G8" s="85"/>
      <c r="H8" s="45"/>
      <c r="I8" s="45"/>
      <c r="J8" s="45"/>
      <c r="K8" s="45"/>
      <c r="L8" s="39"/>
      <c r="M8" s="39"/>
      <c r="N8" s="49"/>
      <c r="O8" s="58"/>
      <c r="P8" s="59"/>
      <c r="Q8" s="60"/>
      <c r="R8" s="49"/>
      <c r="S8" s="105"/>
      <c r="T8" s="106"/>
      <c r="U8" s="107"/>
      <c r="V8" s="101" t="str">
        <f t="shared" si="1"/>
        <v/>
      </c>
      <c r="W8" s="101" t="str">
        <f t="shared" si="2"/>
        <v/>
      </c>
      <c r="X8" s="90"/>
      <c r="Y8" s="90"/>
      <c r="Z8" t="s">
        <v>115</v>
      </c>
      <c r="AA8" s="89" t="s">
        <v>109</v>
      </c>
    </row>
    <row r="9" spans="1:27">
      <c r="A9">
        <v>4</v>
      </c>
      <c r="B9" s="39"/>
      <c r="C9" s="53"/>
      <c r="D9" s="84"/>
      <c r="E9" s="42" t="str">
        <f t="shared" si="0"/>
        <v/>
      </c>
      <c r="F9" s="43" t="str">
        <f t="shared" si="0"/>
        <v/>
      </c>
      <c r="G9" s="85"/>
      <c r="H9" s="45"/>
      <c r="I9" s="45"/>
      <c r="J9" s="45"/>
      <c r="K9" s="45"/>
      <c r="L9" s="39"/>
      <c r="M9" s="39"/>
      <c r="N9" s="49"/>
      <c r="O9" s="58"/>
      <c r="P9" s="59"/>
      <c r="Q9" s="60"/>
      <c r="R9" s="49"/>
      <c r="S9" s="105"/>
      <c r="T9" s="106"/>
      <c r="U9" s="107"/>
      <c r="V9" s="101" t="str">
        <f t="shared" si="1"/>
        <v/>
      </c>
      <c r="W9" s="101" t="str">
        <f t="shared" si="2"/>
        <v/>
      </c>
      <c r="X9" s="90"/>
      <c r="Y9" s="90"/>
      <c r="Z9" t="s">
        <v>116</v>
      </c>
      <c r="AA9" s="89"/>
    </row>
    <row r="10" spans="1:27">
      <c r="A10">
        <v>5</v>
      </c>
      <c r="B10" s="39"/>
      <c r="C10" s="53"/>
      <c r="D10" s="84"/>
      <c r="E10" s="42" t="str">
        <f t="shared" si="0"/>
        <v/>
      </c>
      <c r="F10" s="43" t="str">
        <f t="shared" si="0"/>
        <v/>
      </c>
      <c r="G10" s="85"/>
      <c r="H10" s="45"/>
      <c r="I10" s="45"/>
      <c r="J10" s="45"/>
      <c r="K10" s="45"/>
      <c r="L10" s="39"/>
      <c r="M10" s="39"/>
      <c r="N10" s="49"/>
      <c r="O10" s="58"/>
      <c r="P10" s="59"/>
      <c r="Q10" s="60"/>
      <c r="R10" s="49"/>
      <c r="S10" s="105"/>
      <c r="T10" s="106"/>
      <c r="U10" s="107"/>
      <c r="V10" s="101" t="str">
        <f t="shared" si="1"/>
        <v/>
      </c>
      <c r="W10" s="101" t="str">
        <f t="shared" si="2"/>
        <v/>
      </c>
      <c r="X10" s="90"/>
      <c r="Y10" s="90"/>
      <c r="Z10" t="s">
        <v>117</v>
      </c>
      <c r="AA10" s="89"/>
    </row>
    <row r="11" spans="1:27">
      <c r="A11">
        <v>6</v>
      </c>
      <c r="B11" s="39"/>
      <c r="C11" s="40"/>
      <c r="D11" s="84"/>
      <c r="E11" s="42" t="str">
        <f t="shared" si="0"/>
        <v/>
      </c>
      <c r="F11" s="43" t="str">
        <f t="shared" si="0"/>
        <v/>
      </c>
      <c r="G11" s="85"/>
      <c r="H11" s="45"/>
      <c r="I11" s="45"/>
      <c r="J11" s="45"/>
      <c r="K11" s="45"/>
      <c r="L11" s="39"/>
      <c r="M11" s="39"/>
      <c r="N11" s="49"/>
      <c r="O11" s="58"/>
      <c r="P11" s="59"/>
      <c r="Q11" s="60"/>
      <c r="R11" s="49"/>
      <c r="S11" s="105"/>
      <c r="T11" s="106"/>
      <c r="U11" s="107"/>
      <c r="V11" s="101" t="str">
        <f t="shared" si="1"/>
        <v/>
      </c>
      <c r="W11" s="101" t="str">
        <f t="shared" si="2"/>
        <v/>
      </c>
      <c r="X11" s="90"/>
      <c r="Y11" s="90"/>
      <c r="Z11" t="s">
        <v>118</v>
      </c>
      <c r="AA11" s="89"/>
    </row>
    <row r="12" spans="1:27">
      <c r="A12">
        <v>7</v>
      </c>
      <c r="B12" s="39"/>
      <c r="C12" s="40"/>
      <c r="D12" s="41"/>
      <c r="E12" s="42" t="str">
        <f t="shared" si="0"/>
        <v/>
      </c>
      <c r="F12" s="43" t="str">
        <f t="shared" si="0"/>
        <v/>
      </c>
      <c r="G12" s="85"/>
      <c r="H12" s="45"/>
      <c r="I12" s="45"/>
      <c r="J12" s="45"/>
      <c r="K12" s="45"/>
      <c r="L12" s="39"/>
      <c r="M12" s="39"/>
      <c r="N12" s="49"/>
      <c r="O12" s="58"/>
      <c r="P12" s="59"/>
      <c r="Q12" s="60"/>
      <c r="R12" s="49"/>
      <c r="S12" s="105"/>
      <c r="T12" s="106"/>
      <c r="U12" s="107"/>
      <c r="V12" s="101" t="str">
        <f t="shared" si="1"/>
        <v/>
      </c>
      <c r="W12" s="101" t="str">
        <f t="shared" si="2"/>
        <v/>
      </c>
      <c r="X12" s="90"/>
      <c r="Y12" s="90"/>
      <c r="Z12" t="s">
        <v>110</v>
      </c>
      <c r="AA12" s="89"/>
    </row>
    <row r="13" spans="1:27">
      <c r="A13">
        <v>8</v>
      </c>
      <c r="B13" s="39"/>
      <c r="C13" s="40"/>
      <c r="D13" s="41"/>
      <c r="E13" s="42" t="str">
        <f t="shared" si="0"/>
        <v/>
      </c>
      <c r="F13" s="43" t="str">
        <f t="shared" si="0"/>
        <v/>
      </c>
      <c r="G13" s="85"/>
      <c r="H13" s="45"/>
      <c r="I13" s="45"/>
      <c r="J13" s="45"/>
      <c r="K13" s="45"/>
      <c r="L13" s="39"/>
      <c r="M13" s="39"/>
      <c r="N13" s="49"/>
      <c r="O13" s="58"/>
      <c r="P13" s="59"/>
      <c r="Q13" s="60"/>
      <c r="R13" s="49"/>
      <c r="S13" s="105"/>
      <c r="T13" s="106"/>
      <c r="U13" s="107"/>
      <c r="V13" s="101" t="str">
        <f t="shared" si="1"/>
        <v/>
      </c>
      <c r="W13" s="101" t="str">
        <f t="shared" si="2"/>
        <v/>
      </c>
      <c r="X13" s="90"/>
      <c r="Y13" s="90"/>
      <c r="AA13" s="89"/>
    </row>
    <row r="14" spans="1:27">
      <c r="A14">
        <v>9</v>
      </c>
      <c r="B14" s="39"/>
      <c r="C14" s="40"/>
      <c r="D14" s="41"/>
      <c r="E14" s="42" t="str">
        <f t="shared" si="0"/>
        <v/>
      </c>
      <c r="F14" s="43" t="str">
        <f t="shared" si="0"/>
        <v/>
      </c>
      <c r="G14" s="85"/>
      <c r="H14" s="45"/>
      <c r="I14" s="45"/>
      <c r="J14" s="45"/>
      <c r="K14" s="45"/>
      <c r="L14" s="39"/>
      <c r="M14" s="39"/>
      <c r="N14" s="49"/>
      <c r="O14" s="58"/>
      <c r="P14" s="59"/>
      <c r="Q14" s="60"/>
      <c r="R14" s="49"/>
      <c r="S14" s="105"/>
      <c r="T14" s="106"/>
      <c r="U14" s="107"/>
      <c r="V14" s="101" t="str">
        <f t="shared" si="1"/>
        <v/>
      </c>
      <c r="W14" s="101" t="str">
        <f t="shared" si="2"/>
        <v/>
      </c>
      <c r="X14" s="90"/>
      <c r="Y14" s="90"/>
      <c r="AA14" s="89"/>
    </row>
    <row r="15" spans="1:27">
      <c r="A15">
        <v>10</v>
      </c>
      <c r="B15" s="39"/>
      <c r="C15" s="40"/>
      <c r="D15" s="41"/>
      <c r="E15" s="42" t="str">
        <f t="shared" si="0"/>
        <v/>
      </c>
      <c r="F15" s="43" t="str">
        <f t="shared" si="0"/>
        <v/>
      </c>
      <c r="G15" s="85"/>
      <c r="H15" s="45"/>
      <c r="I15" s="45"/>
      <c r="J15" s="45"/>
      <c r="K15" s="45"/>
      <c r="L15" s="39"/>
      <c r="M15" s="39"/>
      <c r="N15" s="49"/>
      <c r="O15" s="58"/>
      <c r="P15" s="59"/>
      <c r="Q15" s="60"/>
      <c r="R15" s="49"/>
      <c r="S15" s="105"/>
      <c r="T15" s="106"/>
      <c r="U15" s="107"/>
      <c r="V15" s="101" t="str">
        <f t="shared" si="1"/>
        <v/>
      </c>
      <c r="W15" s="101" t="str">
        <f t="shared" si="2"/>
        <v/>
      </c>
      <c r="X15" s="90"/>
      <c r="Y15" s="90"/>
      <c r="AA15" s="89"/>
    </row>
    <row r="16" spans="1:27">
      <c r="A16">
        <v>11</v>
      </c>
      <c r="B16" s="39"/>
      <c r="C16" s="40"/>
      <c r="D16" s="41"/>
      <c r="E16" s="42" t="str">
        <f t="shared" si="0"/>
        <v/>
      </c>
      <c r="F16" s="43" t="str">
        <f t="shared" si="0"/>
        <v/>
      </c>
      <c r="G16" s="85"/>
      <c r="H16" s="45"/>
      <c r="I16" s="45"/>
      <c r="J16" s="45"/>
      <c r="K16" s="45"/>
      <c r="L16" s="39"/>
      <c r="M16" s="39"/>
      <c r="N16" s="49"/>
      <c r="O16" s="58"/>
      <c r="P16" s="59"/>
      <c r="Q16" s="60"/>
      <c r="R16" s="49"/>
      <c r="S16" s="105"/>
      <c r="T16" s="106"/>
      <c r="U16" s="107"/>
      <c r="V16" s="101" t="str">
        <f t="shared" si="1"/>
        <v/>
      </c>
      <c r="W16" s="101" t="str">
        <f t="shared" si="2"/>
        <v/>
      </c>
      <c r="X16" s="90"/>
      <c r="Y16" s="90"/>
      <c r="AA16" s="89"/>
    </row>
    <row r="17" spans="1:27">
      <c r="A17">
        <v>12</v>
      </c>
      <c r="B17" s="39"/>
      <c r="C17" s="40"/>
      <c r="D17" s="41"/>
      <c r="E17" s="42" t="str">
        <f t="shared" si="0"/>
        <v/>
      </c>
      <c r="F17" s="43" t="str">
        <f t="shared" si="0"/>
        <v/>
      </c>
      <c r="G17" s="85"/>
      <c r="H17" s="45"/>
      <c r="I17" s="45"/>
      <c r="J17" s="45"/>
      <c r="K17" s="45"/>
      <c r="L17" s="39"/>
      <c r="M17" s="39"/>
      <c r="N17" s="49"/>
      <c r="O17" s="58"/>
      <c r="P17" s="59"/>
      <c r="Q17" s="60"/>
      <c r="R17" s="49"/>
      <c r="S17" s="105"/>
      <c r="T17" s="106"/>
      <c r="U17" s="107"/>
      <c r="V17" s="101" t="str">
        <f t="shared" si="1"/>
        <v/>
      </c>
      <c r="W17" s="101" t="str">
        <f t="shared" si="2"/>
        <v/>
      </c>
      <c r="X17" s="90"/>
      <c r="Y17" s="90"/>
      <c r="AA17" s="89"/>
    </row>
    <row r="18" spans="1:27">
      <c r="A18">
        <v>13</v>
      </c>
      <c r="B18" s="39"/>
      <c r="C18" s="40"/>
      <c r="D18" s="41"/>
      <c r="E18" s="42" t="str">
        <f t="shared" si="0"/>
        <v/>
      </c>
      <c r="F18" s="43" t="str">
        <f t="shared" si="0"/>
        <v/>
      </c>
      <c r="G18" s="85"/>
      <c r="H18" s="45"/>
      <c r="I18" s="45"/>
      <c r="J18" s="45"/>
      <c r="K18" s="45"/>
      <c r="L18" s="39"/>
      <c r="M18" s="39"/>
      <c r="N18" s="49"/>
      <c r="O18" s="58"/>
      <c r="P18" s="59"/>
      <c r="Q18" s="60"/>
      <c r="R18" s="49"/>
      <c r="S18" s="105"/>
      <c r="T18" s="106"/>
      <c r="U18" s="107"/>
      <c r="V18" s="101" t="str">
        <f t="shared" si="1"/>
        <v/>
      </c>
      <c r="W18" s="101" t="str">
        <f t="shared" si="2"/>
        <v/>
      </c>
      <c r="X18" s="90"/>
      <c r="Y18" s="90"/>
    </row>
    <row r="19" spans="1:27">
      <c r="A19">
        <v>14</v>
      </c>
      <c r="B19" s="39"/>
      <c r="C19" s="40"/>
      <c r="D19" s="41"/>
      <c r="E19" s="42" t="str">
        <f t="shared" si="0"/>
        <v/>
      </c>
      <c r="F19" s="43" t="str">
        <f t="shared" si="0"/>
        <v/>
      </c>
      <c r="G19" s="85"/>
      <c r="H19" s="45"/>
      <c r="I19" s="45"/>
      <c r="J19" s="45"/>
      <c r="K19" s="45"/>
      <c r="L19" s="39"/>
      <c r="M19" s="39"/>
      <c r="N19" s="49"/>
      <c r="O19" s="58"/>
      <c r="P19" s="59"/>
      <c r="Q19" s="60"/>
      <c r="R19" s="49"/>
      <c r="S19" s="105"/>
      <c r="T19" s="106"/>
      <c r="U19" s="107"/>
      <c r="V19" s="101" t="str">
        <f t="shared" si="1"/>
        <v/>
      </c>
      <c r="W19" s="101" t="str">
        <f t="shared" si="2"/>
        <v/>
      </c>
      <c r="X19" s="90"/>
      <c r="Y19" s="90"/>
    </row>
    <row r="20" spans="1:27">
      <c r="A20">
        <v>15</v>
      </c>
      <c r="B20" s="39"/>
      <c r="C20" s="40"/>
      <c r="D20" s="41"/>
      <c r="E20" s="42" t="str">
        <f t="shared" si="0"/>
        <v/>
      </c>
      <c r="F20" s="43" t="str">
        <f t="shared" si="0"/>
        <v/>
      </c>
      <c r="G20" s="85"/>
      <c r="H20" s="45"/>
      <c r="I20" s="45"/>
      <c r="J20" s="45"/>
      <c r="K20" s="45"/>
      <c r="L20" s="39"/>
      <c r="M20" s="39"/>
      <c r="N20" s="49"/>
      <c r="O20" s="58"/>
      <c r="P20" s="59"/>
      <c r="Q20" s="60"/>
      <c r="R20" s="49"/>
      <c r="S20" s="105"/>
      <c r="T20" s="106"/>
      <c r="U20" s="107"/>
      <c r="V20" s="101" t="str">
        <f t="shared" si="1"/>
        <v/>
      </c>
      <c r="W20" s="101" t="str">
        <f t="shared" si="2"/>
        <v/>
      </c>
      <c r="X20" s="90"/>
      <c r="Y20" s="90"/>
    </row>
    <row r="21" spans="1:27">
      <c r="A21">
        <v>16</v>
      </c>
      <c r="B21" s="39"/>
      <c r="C21" s="40"/>
      <c r="D21" s="41"/>
      <c r="E21" s="42" t="str">
        <f t="shared" si="0"/>
        <v/>
      </c>
      <c r="F21" s="43" t="str">
        <f t="shared" si="0"/>
        <v/>
      </c>
      <c r="G21" s="85"/>
      <c r="H21" s="45"/>
      <c r="I21" s="45"/>
      <c r="J21" s="45"/>
      <c r="K21" s="45"/>
      <c r="L21" s="39"/>
      <c r="M21" s="39"/>
      <c r="N21" s="49"/>
      <c r="O21" s="58"/>
      <c r="P21" s="59"/>
      <c r="Q21" s="60"/>
      <c r="R21" s="49"/>
      <c r="S21" s="105"/>
      <c r="T21" s="106"/>
      <c r="U21" s="107"/>
      <c r="V21" s="101" t="str">
        <f t="shared" si="1"/>
        <v/>
      </c>
      <c r="W21" s="101" t="str">
        <f t="shared" si="2"/>
        <v/>
      </c>
      <c r="X21" s="90"/>
      <c r="Y21" s="90"/>
    </row>
    <row r="22" spans="1:27">
      <c r="A22">
        <v>17</v>
      </c>
      <c r="B22" s="39"/>
      <c r="C22" s="40"/>
      <c r="D22" s="41"/>
      <c r="E22" s="42" t="str">
        <f t="shared" si="0"/>
        <v/>
      </c>
      <c r="F22" s="43" t="str">
        <f t="shared" si="0"/>
        <v/>
      </c>
      <c r="G22" s="85"/>
      <c r="H22" s="45"/>
      <c r="I22" s="45"/>
      <c r="J22" s="45"/>
      <c r="K22" s="45"/>
      <c r="L22" s="39"/>
      <c r="M22" s="39"/>
      <c r="N22" s="49"/>
      <c r="O22" s="58"/>
      <c r="P22" s="59"/>
      <c r="Q22" s="60"/>
      <c r="R22" s="49"/>
      <c r="S22" s="105"/>
      <c r="T22" s="106"/>
      <c r="U22" s="107"/>
      <c r="V22" s="101" t="str">
        <f t="shared" si="1"/>
        <v/>
      </c>
      <c r="W22" s="101" t="str">
        <f t="shared" si="2"/>
        <v/>
      </c>
      <c r="X22" s="90"/>
      <c r="Y22" s="90"/>
    </row>
    <row r="23" spans="1:27">
      <c r="A23">
        <v>18</v>
      </c>
      <c r="B23" s="39"/>
      <c r="C23" s="40"/>
      <c r="D23" s="41"/>
      <c r="E23" s="42" t="str">
        <f t="shared" si="0"/>
        <v/>
      </c>
      <c r="F23" s="43" t="str">
        <f t="shared" si="0"/>
        <v/>
      </c>
      <c r="G23" s="85"/>
      <c r="H23" s="45"/>
      <c r="I23" s="45"/>
      <c r="J23" s="45"/>
      <c r="K23" s="45"/>
      <c r="L23" s="39"/>
      <c r="M23" s="39"/>
      <c r="N23" s="49"/>
      <c r="O23" s="58"/>
      <c r="P23" s="59"/>
      <c r="Q23" s="60"/>
      <c r="R23" s="49"/>
      <c r="S23" s="105"/>
      <c r="T23" s="106"/>
      <c r="U23" s="107"/>
      <c r="V23" s="101" t="str">
        <f t="shared" si="1"/>
        <v/>
      </c>
      <c r="W23" s="101" t="str">
        <f t="shared" si="2"/>
        <v/>
      </c>
      <c r="X23" s="90"/>
      <c r="Y23" s="90"/>
    </row>
    <row r="24" spans="1:27">
      <c r="A24">
        <v>19</v>
      </c>
      <c r="B24" s="39"/>
      <c r="C24" s="40"/>
      <c r="D24" s="41"/>
      <c r="E24" s="42" t="str">
        <f t="shared" si="0"/>
        <v/>
      </c>
      <c r="F24" s="43" t="str">
        <f t="shared" si="0"/>
        <v/>
      </c>
      <c r="G24" s="85"/>
      <c r="H24" s="45"/>
      <c r="I24" s="45"/>
      <c r="J24" s="45"/>
      <c r="K24" s="45"/>
      <c r="L24" s="39"/>
      <c r="M24" s="39"/>
      <c r="N24" s="49"/>
      <c r="O24" s="58"/>
      <c r="P24" s="59"/>
      <c r="Q24" s="60"/>
      <c r="R24" s="49"/>
      <c r="S24" s="105"/>
      <c r="T24" s="106"/>
      <c r="U24" s="107"/>
      <c r="V24" s="101" t="str">
        <f t="shared" si="1"/>
        <v/>
      </c>
      <c r="W24" s="101" t="str">
        <f t="shared" si="2"/>
        <v/>
      </c>
      <c r="X24" s="90"/>
      <c r="Y24" s="90"/>
    </row>
    <row r="25" spans="1:27">
      <c r="A25">
        <v>20</v>
      </c>
      <c r="B25" s="39"/>
      <c r="C25" s="40"/>
      <c r="D25" s="41"/>
      <c r="E25" s="42" t="str">
        <f t="shared" si="0"/>
        <v/>
      </c>
      <c r="F25" s="43" t="str">
        <f t="shared" si="0"/>
        <v/>
      </c>
      <c r="G25" s="85"/>
      <c r="H25" s="45"/>
      <c r="I25" s="45"/>
      <c r="J25" s="45"/>
      <c r="K25" s="45"/>
      <c r="L25" s="39"/>
      <c r="M25" s="39"/>
      <c r="N25" s="49"/>
      <c r="O25" s="58"/>
      <c r="P25" s="59"/>
      <c r="Q25" s="60"/>
      <c r="R25" s="49"/>
      <c r="S25" s="105"/>
      <c r="T25" s="106"/>
      <c r="U25" s="107"/>
      <c r="V25" s="101" t="str">
        <f t="shared" si="1"/>
        <v/>
      </c>
      <c r="W25" s="101" t="str">
        <f t="shared" si="2"/>
        <v/>
      </c>
      <c r="X25" s="90"/>
      <c r="Y25" s="90"/>
    </row>
    <row r="26" spans="1:27">
      <c r="A26">
        <v>21</v>
      </c>
      <c r="B26" s="39"/>
      <c r="C26" s="40"/>
      <c r="D26" s="41"/>
      <c r="E26" s="42" t="str">
        <f t="shared" si="0"/>
        <v/>
      </c>
      <c r="F26" s="43" t="str">
        <f t="shared" si="0"/>
        <v/>
      </c>
      <c r="G26" s="85"/>
      <c r="H26" s="45"/>
      <c r="I26" s="45"/>
      <c r="J26" s="45"/>
      <c r="K26" s="45"/>
      <c r="L26" s="39"/>
      <c r="M26" s="39"/>
      <c r="N26" s="49"/>
      <c r="O26" s="58"/>
      <c r="P26" s="59"/>
      <c r="Q26" s="60"/>
      <c r="R26" s="49"/>
      <c r="S26" s="105"/>
      <c r="T26" s="106"/>
      <c r="U26" s="107"/>
      <c r="V26" s="101" t="str">
        <f t="shared" si="1"/>
        <v/>
      </c>
      <c r="W26" s="101" t="str">
        <f t="shared" si="2"/>
        <v/>
      </c>
      <c r="X26" s="90"/>
      <c r="Y26" s="90"/>
    </row>
    <row r="27" spans="1:27">
      <c r="A27">
        <v>22</v>
      </c>
      <c r="B27" s="39"/>
      <c r="C27" s="40"/>
      <c r="D27" s="41"/>
      <c r="E27" s="42" t="str">
        <f t="shared" si="0"/>
        <v/>
      </c>
      <c r="F27" s="43" t="str">
        <f t="shared" si="0"/>
        <v/>
      </c>
      <c r="G27" s="85"/>
      <c r="H27" s="45"/>
      <c r="I27" s="45"/>
      <c r="J27" s="45"/>
      <c r="K27" s="45"/>
      <c r="L27" s="39"/>
      <c r="M27" s="39"/>
      <c r="N27" s="49"/>
      <c r="O27" s="58"/>
      <c r="P27" s="59"/>
      <c r="Q27" s="60"/>
      <c r="R27" s="49"/>
      <c r="S27" s="105"/>
      <c r="T27" s="106"/>
      <c r="U27" s="107"/>
      <c r="V27" s="101" t="str">
        <f t="shared" si="1"/>
        <v/>
      </c>
      <c r="W27" s="101" t="str">
        <f t="shared" si="2"/>
        <v/>
      </c>
      <c r="X27" s="90"/>
      <c r="Y27" s="90"/>
    </row>
    <row r="28" spans="1:27">
      <c r="A28">
        <v>23</v>
      </c>
      <c r="B28" s="39"/>
      <c r="C28" s="40"/>
      <c r="D28" s="41"/>
      <c r="E28" s="42" t="str">
        <f t="shared" si="0"/>
        <v/>
      </c>
      <c r="F28" s="43" t="str">
        <f t="shared" si="0"/>
        <v/>
      </c>
      <c r="G28" s="85"/>
      <c r="H28" s="45"/>
      <c r="I28" s="45"/>
      <c r="J28" s="45"/>
      <c r="K28" s="45"/>
      <c r="L28" s="39"/>
      <c r="M28" s="39"/>
      <c r="N28" s="49"/>
      <c r="O28" s="58"/>
      <c r="P28" s="59"/>
      <c r="Q28" s="60"/>
      <c r="R28" s="49"/>
      <c r="S28" s="105"/>
      <c r="T28" s="106"/>
      <c r="U28" s="107"/>
      <c r="V28" s="101" t="str">
        <f t="shared" si="1"/>
        <v/>
      </c>
      <c r="W28" s="101" t="str">
        <f t="shared" si="2"/>
        <v/>
      </c>
      <c r="X28" s="90"/>
      <c r="Y28" s="90"/>
    </row>
    <row r="29" spans="1:27">
      <c r="A29">
        <v>24</v>
      </c>
      <c r="B29" s="39"/>
      <c r="C29" s="40"/>
      <c r="D29" s="41"/>
      <c r="E29" s="42" t="str">
        <f t="shared" si="0"/>
        <v/>
      </c>
      <c r="F29" s="43" t="str">
        <f t="shared" si="0"/>
        <v/>
      </c>
      <c r="G29" s="85"/>
      <c r="H29" s="45"/>
      <c r="I29" s="45"/>
      <c r="J29" s="45"/>
      <c r="K29" s="45"/>
      <c r="L29" s="39"/>
      <c r="M29" s="39"/>
      <c r="N29" s="49"/>
      <c r="O29" s="58"/>
      <c r="P29" s="59"/>
      <c r="Q29" s="60"/>
      <c r="R29" s="49"/>
      <c r="S29" s="105"/>
      <c r="T29" s="106"/>
      <c r="U29" s="107"/>
      <c r="V29" s="101" t="str">
        <f t="shared" si="1"/>
        <v/>
      </c>
      <c r="W29" s="101" t="str">
        <f t="shared" si="2"/>
        <v/>
      </c>
      <c r="X29" s="90"/>
      <c r="Y29" s="90"/>
    </row>
    <row r="30" spans="1:27">
      <c r="A30">
        <v>25</v>
      </c>
      <c r="B30" s="39"/>
      <c r="C30" s="40"/>
      <c r="D30" s="41"/>
      <c r="E30" s="42" t="str">
        <f t="shared" si="0"/>
        <v/>
      </c>
      <c r="F30" s="43" t="str">
        <f t="shared" si="0"/>
        <v/>
      </c>
      <c r="G30" s="85"/>
      <c r="H30" s="45"/>
      <c r="I30" s="45"/>
      <c r="J30" s="45"/>
      <c r="K30" s="45"/>
      <c r="L30" s="39"/>
      <c r="M30" s="39"/>
      <c r="N30" s="49"/>
      <c r="O30" s="58"/>
      <c r="P30" s="59"/>
      <c r="Q30" s="60"/>
      <c r="R30" s="49"/>
      <c r="S30" s="105"/>
      <c r="T30" s="106"/>
      <c r="U30" s="107"/>
      <c r="V30" s="101" t="str">
        <f t="shared" si="1"/>
        <v/>
      </c>
      <c r="W30" s="101" t="str">
        <f t="shared" si="2"/>
        <v/>
      </c>
      <c r="X30" s="90"/>
      <c r="Y30" s="90"/>
      <c r="Z30" s="89"/>
    </row>
    <row r="31" spans="1:27" ht="17.25" customHeight="1">
      <c r="B31" s="91" t="s">
        <v>91</v>
      </c>
      <c r="Z31" s="89"/>
    </row>
    <row r="32" spans="1:27">
      <c r="B32" s="108" t="s">
        <v>57</v>
      </c>
      <c r="C32" s="109"/>
      <c r="D32" s="108"/>
      <c r="E32" s="110"/>
      <c r="F32" s="110"/>
      <c r="G32" s="109"/>
      <c r="H32" s="94"/>
      <c r="I32" s="94"/>
      <c r="J32" s="94"/>
      <c r="K32" s="94"/>
      <c r="L32" s="94"/>
      <c r="M32" s="137" t="s">
        <v>111</v>
      </c>
      <c r="N32" s="137"/>
      <c r="O32" s="160">
        <f>COUNTIF(V6:V30,3)+COUNTIF(V6:V30,4)*2</f>
        <v>0</v>
      </c>
      <c r="P32" s="161"/>
      <c r="Q32" s="161"/>
      <c r="R32" s="102" t="s">
        <v>60</v>
      </c>
      <c r="Z32" s="89"/>
    </row>
    <row r="33" spans="2:21">
      <c r="B33" s="108" t="s">
        <v>58</v>
      </c>
      <c r="C33" s="109"/>
      <c r="D33" s="108"/>
      <c r="E33" s="110"/>
      <c r="F33" s="110"/>
      <c r="G33" s="109"/>
      <c r="H33" s="94"/>
      <c r="I33" s="94"/>
      <c r="J33" s="94"/>
      <c r="K33" s="94"/>
      <c r="L33" s="94"/>
      <c r="M33" s="153" t="s">
        <v>105</v>
      </c>
      <c r="N33" s="154"/>
      <c r="O33" s="160">
        <f>COUNTIF(W6:W30,3)+COUNTIF(W6:W30,4)*2</f>
        <v>0</v>
      </c>
      <c r="P33" s="161"/>
      <c r="Q33" s="161"/>
      <c r="R33" s="102" t="s">
        <v>60</v>
      </c>
    </row>
    <row r="34" spans="2:21">
      <c r="B34" s="108" t="s">
        <v>61</v>
      </c>
      <c r="C34" s="109"/>
      <c r="D34" s="108"/>
      <c r="E34" s="110"/>
      <c r="F34" s="110"/>
      <c r="G34" s="109"/>
      <c r="H34" s="94"/>
      <c r="I34" s="94"/>
      <c r="J34" s="94"/>
      <c r="K34" s="94"/>
      <c r="L34" s="94"/>
      <c r="M34" s="153" t="s">
        <v>112</v>
      </c>
      <c r="N34" s="154"/>
      <c r="O34" s="160">
        <f>COUNTIF(V6:V30,1)+COUNTIF(V6:V30,2)*2</f>
        <v>0</v>
      </c>
      <c r="P34" s="161"/>
      <c r="Q34" s="161"/>
      <c r="R34" s="102" t="s">
        <v>60</v>
      </c>
    </row>
    <row r="35" spans="2:21">
      <c r="B35" s="123" t="s">
        <v>63</v>
      </c>
      <c r="C35" s="124"/>
      <c r="D35" s="146" t="s">
        <v>93</v>
      </c>
      <c r="E35" s="147"/>
      <c r="F35" s="147"/>
      <c r="G35" s="148"/>
      <c r="H35" s="94"/>
      <c r="I35" s="94"/>
      <c r="J35" s="94"/>
      <c r="K35" s="94"/>
      <c r="L35" s="94"/>
      <c r="M35" s="153" t="s">
        <v>105</v>
      </c>
      <c r="N35" s="154"/>
      <c r="O35" s="160">
        <f>COUNTIF(W6:W30,1)+COUNTIF(W6:W30,2)*2</f>
        <v>0</v>
      </c>
      <c r="P35" s="161"/>
      <c r="Q35" s="161"/>
      <c r="R35" s="102" t="s">
        <v>60</v>
      </c>
    </row>
    <row r="36" spans="2:21">
      <c r="B36" s="125"/>
      <c r="C36" s="126"/>
      <c r="D36" s="108"/>
      <c r="E36" s="110"/>
      <c r="F36" s="110"/>
      <c r="G36" s="109"/>
      <c r="H36" s="94"/>
      <c r="I36" s="94"/>
      <c r="J36" s="94"/>
      <c r="K36" s="94"/>
      <c r="L36" s="94"/>
      <c r="M36" s="155" t="s">
        <v>94</v>
      </c>
      <c r="N36" s="155"/>
      <c r="O36" s="156">
        <f>O32*600-O33*100+O34*1000-O35*200</f>
        <v>0</v>
      </c>
      <c r="P36" s="157"/>
      <c r="Q36" s="158"/>
      <c r="R36" s="104" t="s">
        <v>68</v>
      </c>
    </row>
    <row r="37" spans="2:21">
      <c r="B37" s="121" t="s">
        <v>69</v>
      </c>
      <c r="C37" s="121"/>
      <c r="D37" s="122"/>
      <c r="E37" s="121"/>
      <c r="F37" s="121"/>
      <c r="G37" s="121"/>
      <c r="H37" s="94"/>
      <c r="I37" s="159" t="s">
        <v>71</v>
      </c>
      <c r="J37" s="159"/>
      <c r="K37" s="159"/>
      <c r="L37" s="159"/>
      <c r="M37" s="133"/>
      <c r="N37" s="133"/>
      <c r="O37" s="133"/>
      <c r="P37" s="133"/>
      <c r="Q37" s="133"/>
      <c r="R37" s="133"/>
      <c r="S37" s="133"/>
      <c r="T37" s="133"/>
      <c r="U37" s="133"/>
    </row>
    <row r="38" spans="2:21">
      <c r="B38" s="121" t="s">
        <v>70</v>
      </c>
      <c r="C38" s="121"/>
      <c r="D38" s="122"/>
      <c r="E38" s="121"/>
      <c r="F38" s="121"/>
      <c r="G38" s="121"/>
    </row>
  </sheetData>
  <mergeCells count="32">
    <mergeCell ref="B37:C37"/>
    <mergeCell ref="D37:G37"/>
    <mergeCell ref="I37:U37"/>
    <mergeCell ref="B38:C38"/>
    <mergeCell ref="D38:G38"/>
    <mergeCell ref="B34:C34"/>
    <mergeCell ref="D34:G34"/>
    <mergeCell ref="M34:N34"/>
    <mergeCell ref="O34:Q34"/>
    <mergeCell ref="B35:C36"/>
    <mergeCell ref="D35:G35"/>
    <mergeCell ref="M35:N35"/>
    <mergeCell ref="O35:Q35"/>
    <mergeCell ref="D36:G36"/>
    <mergeCell ref="M36:N36"/>
    <mergeCell ref="O36:Q36"/>
    <mergeCell ref="B32:C32"/>
    <mergeCell ref="D32:G32"/>
    <mergeCell ref="M32:N32"/>
    <mergeCell ref="O32:Q32"/>
    <mergeCell ref="B33:C33"/>
    <mergeCell ref="D33:G33"/>
    <mergeCell ref="M33:N33"/>
    <mergeCell ref="O33:Q33"/>
    <mergeCell ref="B1:D1"/>
    <mergeCell ref="O1:Q1"/>
    <mergeCell ref="R1:U1"/>
    <mergeCell ref="B2:G2"/>
    <mergeCell ref="N3:N5"/>
    <mergeCell ref="O3:Q3"/>
    <mergeCell ref="R3:R5"/>
    <mergeCell ref="S3:U3"/>
  </mergeCells>
  <phoneticPr fontId="16"/>
  <dataValidations count="5">
    <dataValidation type="list" allowBlank="1" showInputMessage="1" showErrorMessage="1" sqref="R6:R30">
      <formula1>$Z$6:$Z$12</formula1>
    </dataValidation>
    <dataValidation type="list" allowBlank="1" showInputMessage="1" sqref="G6:G30">
      <formula1>$AA$6:$AA$8</formula1>
    </dataValidation>
    <dataValidation type="list" allowBlank="1" showInputMessage="1" showErrorMessage="1" sqref="I6:I30">
      <formula1>$Y$6</formula1>
    </dataValidation>
    <dataValidation type="list" allowBlank="1" showInputMessage="1" showErrorMessage="1" sqref="H6:H30">
      <formula1>$X$6:$X$7</formula1>
    </dataValidation>
    <dataValidation type="list" allowBlank="1" showInputMessage="1" showErrorMessage="1" sqref="N6:N30">
      <formula1>$Z$6:$Z$12</formula1>
    </dataValidation>
  </dataValidations>
  <hyperlinks>
    <hyperlink ref="J4" r:id="rId1"/>
  </hyperlinks>
  <pageMargins left="0.7" right="0.7" top="0.75" bottom="0.75" header="0.3" footer="0.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小学</vt:lpstr>
      <vt:lpstr>中学</vt:lpstr>
      <vt:lpstr>高校・一般、壮年</vt:lpstr>
      <vt:lpstr>'高校・一般、壮年'!Print_Area</vt:lpstr>
      <vt:lpstr>小学!Print_Area</vt:lpstr>
      <vt:lpstr>中学!Print_Area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machida</dc:creator>
  <cp:lastModifiedBy>machida</cp:lastModifiedBy>
  <dcterms:created xsi:type="dcterms:W3CDTF">2018-01-24T23:15:26Z</dcterms:created>
  <dcterms:modified xsi:type="dcterms:W3CDTF">2018-01-25T22:20:56Z</dcterms:modified>
</cp:coreProperties>
</file>