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70" yWindow="3915" windowWidth="17010" windowHeight="7575"/>
  </bookViews>
  <sheets>
    <sheet name="注意事項" sheetId="1" r:id="rId1"/>
    <sheet name="小学" sheetId="2" r:id="rId2"/>
    <sheet name="中学" sheetId="3" r:id="rId3"/>
    <sheet name="高校・一般、壮年" sheetId="7" r:id="rId4"/>
    <sheet name="ヘボン式ローマ字表" sheetId="5" r:id="rId5"/>
  </sheets>
  <definedNames>
    <definedName name="_xlnm._FilterDatabase" localSheetId="3" hidden="1">'高校・一般、壮年'!$B$1:$AB$30</definedName>
    <definedName name="_xlnm._FilterDatabase" localSheetId="1" hidden="1">小学!$B$1:$W$30</definedName>
    <definedName name="_xlnm._FilterDatabase" localSheetId="2" hidden="1">中学!$B$1:$AB$30</definedName>
    <definedName name="_xlnm.Print_Area" localSheetId="3">'高校・一般、壮年'!$A$1:$AB$39</definedName>
    <definedName name="_xlnm.Print_Area" localSheetId="2">中学!$A$1:$AB$39</definedName>
  </definedNames>
  <calcPr calcId="145621"/>
</workbook>
</file>

<file path=xl/calcChain.xml><?xml version="1.0" encoding="utf-8"?>
<calcChain xmlns="http://schemas.openxmlformats.org/spreadsheetml/2006/main">
  <c r="U33" i="2" l="1"/>
  <c r="X36" i="7" l="1"/>
  <c r="X34" i="7"/>
  <c r="X33" i="7"/>
  <c r="U36" i="2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6" i="7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6" i="3"/>
  <c r="X33" i="3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X34" i="3" l="1"/>
  <c r="X36" i="3" s="1"/>
  <c r="F30" i="3"/>
  <c r="F28" i="3"/>
  <c r="F26" i="3"/>
  <c r="F24" i="3"/>
  <c r="F22" i="3"/>
  <c r="F20" i="3"/>
  <c r="F18" i="3"/>
  <c r="F16" i="3"/>
  <c r="F14" i="3"/>
  <c r="F12" i="3"/>
  <c r="F10" i="3"/>
  <c r="F8" i="3"/>
  <c r="F6" i="3"/>
  <c r="E16" i="3"/>
  <c r="E12" i="3"/>
  <c r="E10" i="3"/>
  <c r="E8" i="3"/>
  <c r="E19" i="3"/>
  <c r="E15" i="3"/>
  <c r="E9" i="3"/>
  <c r="E30" i="3"/>
  <c r="E28" i="3"/>
  <c r="E26" i="3"/>
  <c r="E24" i="3"/>
  <c r="E22" i="3"/>
  <c r="E20" i="3"/>
  <c r="E18" i="3"/>
  <c r="E14" i="3"/>
  <c r="E6" i="3"/>
  <c r="E11" i="3"/>
  <c r="F29" i="3"/>
  <c r="F27" i="3"/>
  <c r="F25" i="3"/>
  <c r="F23" i="3"/>
  <c r="F21" i="3"/>
  <c r="F19" i="3"/>
  <c r="F17" i="3"/>
  <c r="F15" i="3"/>
  <c r="F13" i="3"/>
  <c r="F11" i="3"/>
  <c r="F9" i="3"/>
  <c r="F7" i="3"/>
  <c r="E29" i="3"/>
  <c r="E27" i="3"/>
  <c r="E25" i="3"/>
  <c r="E23" i="3"/>
  <c r="E21" i="3"/>
  <c r="E17" i="3"/>
  <c r="E13" i="3"/>
  <c r="E7" i="3"/>
  <c r="F30" i="2"/>
  <c r="E28" i="2"/>
  <c r="F25" i="2"/>
  <c r="F24" i="2"/>
  <c r="F16" i="2"/>
  <c r="F8" i="2"/>
  <c r="E20" i="2"/>
  <c r="E12" i="2"/>
  <c r="F23" i="2"/>
  <c r="F15" i="2"/>
  <c r="F7" i="2"/>
  <c r="E17" i="2"/>
  <c r="E9" i="2"/>
  <c r="F28" i="2"/>
  <c r="E26" i="2"/>
  <c r="E29" i="2"/>
  <c r="F22" i="2"/>
  <c r="F14" i="2"/>
  <c r="F6" i="2"/>
  <c r="E18" i="2"/>
  <c r="E10" i="2"/>
  <c r="F21" i="2"/>
  <c r="F13" i="2"/>
  <c r="E23" i="2"/>
  <c r="E15" i="2"/>
  <c r="E7" i="2"/>
  <c r="F27" i="2"/>
  <c r="F10" i="2"/>
  <c r="E6" i="2"/>
  <c r="E19" i="2"/>
  <c r="F26" i="2"/>
  <c r="F29" i="2"/>
  <c r="E27" i="2"/>
  <c r="F20" i="2"/>
  <c r="F12" i="2"/>
  <c r="E24" i="2"/>
  <c r="E16" i="2"/>
  <c r="E8" i="2"/>
  <c r="F19" i="2"/>
  <c r="F11" i="2"/>
  <c r="E21" i="2"/>
  <c r="E13" i="2"/>
  <c r="E30" i="2"/>
  <c r="E25" i="2"/>
  <c r="F18" i="2"/>
  <c r="E22" i="2"/>
  <c r="E14" i="2"/>
  <c r="F17" i="2"/>
  <c r="F9" i="2"/>
  <c r="E11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l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<sst xmlns="http://schemas.openxmlformats.org/spreadsheetml/2006/main" count="559" uniqueCount="346">
  <si>
    <t>申し込み先を、ご確認ください。</t>
    <rPh sb="0" eb="1">
      <t>モウ</t>
    </rPh>
    <rPh sb="2" eb="3">
      <t>コ</t>
    </rPh>
    <rPh sb="4" eb="5">
      <t>サキ</t>
    </rPh>
    <rPh sb="8" eb="10">
      <t>カクニン</t>
    </rPh>
    <phoneticPr fontId="5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</si>
  <si>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5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</si>
  <si>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5"/>
  </si>
  <si>
    <t>必ず、自己記録を記入してください。（練習の時の記録でも可）</t>
    <rPh sb="0" eb="1">
      <t>カナラ</t>
    </rPh>
    <rPh sb="3" eb="5">
      <t>ジコ</t>
    </rPh>
    <rPh sb="5" eb="7">
      <t>キロク</t>
    </rPh>
    <rPh sb="8" eb="10">
      <t>キニュウ</t>
    </rPh>
    <rPh sb="18" eb="20">
      <t>レンシュウ</t>
    </rPh>
    <rPh sb="21" eb="22">
      <t>トキ</t>
    </rPh>
    <rPh sb="23" eb="25">
      <t>キロク</t>
    </rPh>
    <rPh sb="27" eb="28">
      <t>カ</t>
    </rPh>
    <phoneticPr fontId="5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</si>
  <si>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5"/>
  </si>
  <si>
    <t>出場申込み票</t>
    <rPh sb="0" eb="2">
      <t>シュツジョウ</t>
    </rPh>
    <rPh sb="2" eb="4">
      <t>モウシコ</t>
    </rPh>
    <rPh sb="5" eb="6">
      <t>ヒョウ</t>
    </rPh>
    <phoneticPr fontId="5"/>
  </si>
  <si>
    <t>※陸連登録者は、登録内容を記載</t>
    <rPh sb="1" eb="3">
      <t>リクレン</t>
    </rPh>
    <rPh sb="3" eb="5">
      <t>トウロク</t>
    </rPh>
    <rPh sb="5" eb="6">
      <t>シャ</t>
    </rPh>
    <rPh sb="8" eb="10">
      <t>トウロク</t>
    </rPh>
    <rPh sb="10" eb="12">
      <t>ナイヨウ</t>
    </rPh>
    <rPh sb="13" eb="15">
      <t>キサイ</t>
    </rPh>
    <phoneticPr fontId="5"/>
  </si>
  <si>
    <t>種目1</t>
    <rPh sb="0" eb="2">
      <t>シュモク</t>
    </rPh>
    <phoneticPr fontId="5"/>
  </si>
  <si>
    <t>自己記録</t>
    <rPh sb="0" eb="2">
      <t>ジコ</t>
    </rPh>
    <rPh sb="2" eb="4">
      <t>キロク</t>
    </rPh>
    <phoneticPr fontId="5"/>
  </si>
  <si>
    <t>種目2</t>
    <rPh sb="0" eb="2">
      <t>シュモク</t>
    </rPh>
    <phoneticPr fontId="5"/>
  </si>
  <si>
    <t>https://api.start.jaaf.or.jp/search</t>
    <phoneticPr fontId="5"/>
  </si>
  <si>
    <t>分</t>
    <rPh sb="0" eb="1">
      <t>フン</t>
    </rPh>
    <phoneticPr fontId="5"/>
  </si>
  <si>
    <t>秒</t>
    <rPh sb="0" eb="1">
      <t>ビョウ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</si>
  <si>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</si>
  <si>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</si>
  <si>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性別</t>
    <rPh sb="0" eb="2">
      <t>セイベツ</t>
    </rPh>
    <phoneticPr fontId="5"/>
  </si>
  <si>
    <t>JAAF ID</t>
    <phoneticPr fontId="5"/>
  </si>
  <si>
    <t>m</t>
    <phoneticPr fontId="5"/>
  </si>
  <si>
    <t>団体名</t>
    <rPh sb="0" eb="3">
      <t>ダンタイメイ</t>
    </rPh>
    <phoneticPr fontId="5"/>
  </si>
  <si>
    <t>代表者氏名</t>
    <rPh sb="0" eb="3">
      <t>ダイヒョウシャ</t>
    </rPh>
    <rPh sb="3" eb="5">
      <t>シメイ</t>
    </rPh>
    <phoneticPr fontId="5"/>
  </si>
  <si>
    <t>種目</t>
    <rPh sb="0" eb="2">
      <t>シュモク</t>
    </rPh>
    <phoneticPr fontId="5"/>
  </si>
  <si>
    <t>連絡責任者</t>
    <rPh sb="0" eb="2">
      <t>レンラク</t>
    </rPh>
    <rPh sb="2" eb="5">
      <t>セキニンシャ</t>
    </rPh>
    <phoneticPr fontId="5"/>
  </si>
  <si>
    <t>住所</t>
    <rPh sb="0" eb="2">
      <t>ジュウショ</t>
    </rPh>
    <phoneticPr fontId="5"/>
  </si>
  <si>
    <t>〒</t>
    <phoneticPr fontId="5"/>
  </si>
  <si>
    <t>円</t>
    <rPh sb="0" eb="1">
      <t>エン</t>
    </rPh>
    <phoneticPr fontId="5"/>
  </si>
  <si>
    <t>電話</t>
    <phoneticPr fontId="5"/>
  </si>
  <si>
    <t>E-mail</t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</si>
  <si>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5"/>
  </si>
  <si>
    <t>申込日</t>
    <rPh sb="0" eb="2">
      <t>モウシコ</t>
    </rPh>
    <rPh sb="2" eb="3">
      <t>ヒ</t>
    </rPh>
    <phoneticPr fontId="5"/>
  </si>
  <si>
    <t>部門</t>
    <rPh sb="0" eb="2">
      <t>ブモン</t>
    </rPh>
    <phoneticPr fontId="5"/>
  </si>
  <si>
    <t>（　小学生　の部）</t>
    <rPh sb="2" eb="5">
      <t>ショウガクセイ</t>
    </rPh>
    <rPh sb="7" eb="8">
      <t>ブ</t>
    </rPh>
    <phoneticPr fontId="5"/>
  </si>
  <si>
    <t>No.</t>
  </si>
  <si>
    <t>申込種目数</t>
    <rPh sb="0" eb="2">
      <t>モウシコ</t>
    </rPh>
    <rPh sb="2" eb="4">
      <t>シュモク</t>
    </rPh>
    <rPh sb="4" eb="5">
      <t>スウ</t>
    </rPh>
    <phoneticPr fontId="5"/>
  </si>
  <si>
    <t>〒</t>
    <phoneticPr fontId="5"/>
  </si>
  <si>
    <t>申込金額</t>
    <rPh sb="0" eb="2">
      <t>モウシコ</t>
    </rPh>
    <rPh sb="2" eb="4">
      <t>キンガク</t>
    </rPh>
    <phoneticPr fontId="5"/>
  </si>
  <si>
    <t>（　中学生　の部）</t>
    <rPh sb="2" eb="5">
      <t>チュウガクセイ</t>
    </rPh>
    <rPh sb="7" eb="8">
      <t>ブ</t>
    </rPh>
    <phoneticPr fontId="5"/>
  </si>
  <si>
    <t>https://api.start.jaaf.or.jp/search</t>
    <phoneticPr fontId="5"/>
  </si>
  <si>
    <t>足立陸協登録者の種目数</t>
    <rPh sb="0" eb="2">
      <t>アダチ</t>
    </rPh>
    <rPh sb="2" eb="4">
      <t>リクキョウ</t>
    </rPh>
    <rPh sb="4" eb="6">
      <t>トウロク</t>
    </rPh>
    <rPh sb="6" eb="7">
      <t>シャ</t>
    </rPh>
    <rPh sb="8" eb="10">
      <t>シュモク</t>
    </rPh>
    <rPh sb="10" eb="11">
      <t>スウ</t>
    </rPh>
    <phoneticPr fontId="5"/>
  </si>
  <si>
    <t>（高校・一般、壮年　の部）</t>
    <rPh sb="1" eb="3">
      <t>コウコウ</t>
    </rPh>
    <rPh sb="4" eb="6">
      <t>イッパン</t>
    </rPh>
    <rPh sb="7" eb="9">
      <t>ソウネン</t>
    </rPh>
    <rPh sb="11" eb="12">
      <t>ブ</t>
    </rPh>
    <phoneticPr fontId="5"/>
  </si>
  <si>
    <t>1･2年100m</t>
    <rPh sb="3" eb="4">
      <t>ネン</t>
    </rPh>
    <phoneticPr fontId="5"/>
  </si>
  <si>
    <t>3･4年100m</t>
    <rPh sb="3" eb="4">
      <t>ネン</t>
    </rPh>
    <phoneticPr fontId="5"/>
  </si>
  <si>
    <t>5･6年100m</t>
    <rPh sb="3" eb="4">
      <t>ネン</t>
    </rPh>
    <phoneticPr fontId="5"/>
  </si>
  <si>
    <t>3･4年800m</t>
    <rPh sb="3" eb="4">
      <t>ネン</t>
    </rPh>
    <phoneticPr fontId="5"/>
  </si>
  <si>
    <t>1･2年800m</t>
    <rPh sb="3" eb="4">
      <t>ネン</t>
    </rPh>
    <phoneticPr fontId="5"/>
  </si>
  <si>
    <t>5･6年800m</t>
    <rPh sb="3" eb="4">
      <t>ネン</t>
    </rPh>
    <phoneticPr fontId="5"/>
  </si>
  <si>
    <t>m</t>
    <phoneticPr fontId="5"/>
  </si>
  <si>
    <t>　　　年  　　月　　　日</t>
    <rPh sb="3" eb="4">
      <t>ネン</t>
    </rPh>
    <rPh sb="8" eb="9">
      <t>ツキ</t>
    </rPh>
    <rPh sb="12" eb="13">
      <t>ヒ</t>
    </rPh>
    <phoneticPr fontId="5"/>
  </si>
  <si>
    <t>走高跳</t>
    <rPh sb="0" eb="1">
      <t>ハシ</t>
    </rPh>
    <rPh sb="1" eb="3">
      <t>タカト</t>
    </rPh>
    <phoneticPr fontId="16"/>
  </si>
  <si>
    <t>砲丸投</t>
    <rPh sb="0" eb="3">
      <t>ホウガンナ</t>
    </rPh>
    <phoneticPr fontId="16"/>
  </si>
  <si>
    <t>1500m</t>
    <phoneticPr fontId="16"/>
  </si>
  <si>
    <t>足立在住
在学在勤</t>
    <rPh sb="0" eb="2">
      <t>アダチ</t>
    </rPh>
    <rPh sb="2" eb="4">
      <t>ザイジュウ</t>
    </rPh>
    <rPh sb="5" eb="7">
      <t>ザイガク</t>
    </rPh>
    <rPh sb="7" eb="9">
      <t>ザイキン</t>
    </rPh>
    <phoneticPr fontId="16"/>
  </si>
  <si>
    <r>
      <rPr>
        <b/>
        <sz val="11"/>
        <rFont val="ＭＳ Ｐゴシック"/>
        <family val="3"/>
        <charset val="128"/>
      </rPr>
      <t>足立</t>
    </r>
    <r>
      <rPr>
        <sz val="11"/>
        <rFont val="ＭＳ Ｐゴシック"/>
        <family val="3"/>
        <charset val="128"/>
      </rPr>
      <t>陸協
登録</t>
    </r>
    <rPh sb="0" eb="2">
      <t>アダチ</t>
    </rPh>
    <rPh sb="2" eb="3">
      <t>リク</t>
    </rPh>
    <rPh sb="3" eb="4">
      <t>キョウ</t>
    </rPh>
    <rPh sb="5" eb="7">
      <t>トウロク</t>
    </rPh>
    <phoneticPr fontId="5"/>
  </si>
  <si>
    <t>所属団体
略称</t>
    <rPh sb="0" eb="2">
      <t>ショゾク</t>
    </rPh>
    <rPh sb="2" eb="4">
      <t>ダンタイ</t>
    </rPh>
    <rPh sb="5" eb="7">
      <t>リャクショウ</t>
    </rPh>
    <phoneticPr fontId="5"/>
  </si>
  <si>
    <t>所属
都道府県</t>
    <rPh sb="0" eb="2">
      <t>ショゾク</t>
    </rPh>
    <rPh sb="3" eb="7">
      <t>トドウフケン</t>
    </rPh>
    <phoneticPr fontId="5"/>
  </si>
  <si>
    <t>登録
都道府県</t>
    <rPh sb="0" eb="2">
      <t>トウロク</t>
    </rPh>
    <rPh sb="3" eb="7">
      <t>トドウフケン</t>
    </rPh>
    <phoneticPr fontId="5"/>
  </si>
  <si>
    <t>所属団体
名</t>
    <rPh sb="0" eb="2">
      <t>ショゾク</t>
    </rPh>
    <rPh sb="2" eb="4">
      <t>ダンタイ</t>
    </rPh>
    <rPh sb="5" eb="6">
      <t>メイ</t>
    </rPh>
    <phoneticPr fontId="5"/>
  </si>
  <si>
    <t>ﾌﾘｶﾞﾅ
（姓）</t>
    <rPh sb="7" eb="8">
      <t>セイ</t>
    </rPh>
    <phoneticPr fontId="5"/>
  </si>
  <si>
    <t>ﾌﾘｶﾞﾅ
（名）</t>
    <rPh sb="7" eb="8">
      <t>メイ</t>
    </rPh>
    <phoneticPr fontId="5"/>
  </si>
  <si>
    <t>※行を増やす場合は、最終行より前の行をコピーし、「コピーしたセルの挿入」をして下さい。</t>
    <rPh sb="1" eb="2">
      <t>ギョウ</t>
    </rPh>
    <rPh sb="3" eb="4">
      <t>フ</t>
    </rPh>
    <rPh sb="6" eb="8">
      <t>バアイ</t>
    </rPh>
    <rPh sb="10" eb="13">
      <t>サイシュウギョウ</t>
    </rPh>
    <rPh sb="15" eb="16">
      <t>マエ</t>
    </rPh>
    <rPh sb="17" eb="18">
      <t>ギョウ</t>
    </rPh>
    <rPh sb="33" eb="35">
      <t>ソウニュウ</t>
    </rPh>
    <rPh sb="39" eb="40">
      <t>クダ</t>
    </rPh>
    <phoneticPr fontId="16"/>
  </si>
  <si>
    <t>No.は記入しない</t>
    <rPh sb="4" eb="6">
      <t>キニュウ</t>
    </rPh>
    <phoneticPr fontId="5"/>
  </si>
  <si>
    <t>壮男やり投</t>
    <rPh sb="0" eb="1">
      <t>ソウ</t>
    </rPh>
    <rPh sb="1" eb="2">
      <t>オトコ</t>
    </rPh>
    <rPh sb="4" eb="5">
      <t>ナ</t>
    </rPh>
    <phoneticPr fontId="16"/>
  </si>
  <si>
    <t>第4回足立フレンドリーナイター
陸上競技大会</t>
    <rPh sb="3" eb="5">
      <t>アダチ</t>
    </rPh>
    <rPh sb="16" eb="18">
      <t>リクジョウ</t>
    </rPh>
    <rPh sb="18" eb="20">
      <t>キョウギ</t>
    </rPh>
    <phoneticPr fontId="5"/>
  </si>
  <si>
    <r>
      <rPr>
        <b/>
        <sz val="11"/>
        <color rgb="FF00B0F0"/>
        <rFont val="ＭＳ Ｐゴシック"/>
        <family val="3"/>
        <charset val="128"/>
      </rPr>
      <t>一般</t>
    </r>
    <r>
      <rPr>
        <b/>
        <sz val="11"/>
        <color rgb="FFFF0000"/>
        <rFont val="ＭＳ Ｐゴシック"/>
        <family val="3"/>
        <charset val="128"/>
      </rPr>
      <t>申し込み期間：　7月16日(火)～7月21日(日)</t>
    </r>
    <rPh sb="0" eb="2">
      <t>イッパン</t>
    </rPh>
    <rPh sb="2" eb="3">
      <t>モウ</t>
    </rPh>
    <rPh sb="4" eb="5">
      <t>コ</t>
    </rPh>
    <rPh sb="6" eb="8">
      <t>キカン</t>
    </rPh>
    <rPh sb="11" eb="12">
      <t>ガツ</t>
    </rPh>
    <rPh sb="14" eb="15">
      <t>ヒ</t>
    </rPh>
    <rPh sb="16" eb="17">
      <t>カ</t>
    </rPh>
    <rPh sb="20" eb="21">
      <t>ガツ</t>
    </rPh>
    <rPh sb="23" eb="24">
      <t>ヒ</t>
    </rPh>
    <rPh sb="25" eb="26">
      <t>ニチ</t>
    </rPh>
    <phoneticPr fontId="5"/>
  </si>
  <si>
    <r>
      <rPr>
        <b/>
        <sz val="11"/>
        <color rgb="FF00B0F0"/>
        <rFont val="ＭＳ Ｐゴシック"/>
        <family val="3"/>
        <charset val="128"/>
      </rPr>
      <t>優先</t>
    </r>
    <r>
      <rPr>
        <b/>
        <sz val="11"/>
        <color rgb="FFFF0000"/>
        <rFont val="ＭＳ Ｐゴシック"/>
        <family val="3"/>
        <charset val="128"/>
      </rPr>
      <t>申し込み期間：　7月12日(金)～7月21日(日)</t>
    </r>
    <rPh sb="0" eb="2">
      <t>ユウセン</t>
    </rPh>
    <rPh sb="2" eb="3">
      <t>モウ</t>
    </rPh>
    <rPh sb="4" eb="5">
      <t>コ</t>
    </rPh>
    <rPh sb="6" eb="8">
      <t>キカン</t>
    </rPh>
    <rPh sb="11" eb="12">
      <t>ガツ</t>
    </rPh>
    <rPh sb="14" eb="15">
      <t>ヒ</t>
    </rPh>
    <rPh sb="16" eb="17">
      <t>キン</t>
    </rPh>
    <rPh sb="20" eb="21">
      <t>ガツ</t>
    </rPh>
    <rPh sb="23" eb="24">
      <t>ヒ</t>
    </rPh>
    <rPh sb="25" eb="26">
      <t>ニチ</t>
    </rPh>
    <phoneticPr fontId="5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</si>
  <si>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7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</si>
  <si>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</si>
  <si>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</si>
  <si>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</si>
  <si>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</si>
  <si>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</si>
  <si>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</si>
  <si>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</si>
  <si>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</si>
  <si>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</si>
  <si>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</si>
  <si>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</si>
  <si>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</si>
  <si>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</si>
  <si>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</si>
  <si>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</si>
  <si>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</si>
  <si>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</si>
  <si>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</si>
  <si>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</si>
  <si>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</si>
  <si>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</si>
  <si>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</si>
  <si>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</si>
  <si>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</si>
  <si>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</si>
  <si>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</si>
  <si>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</si>
  <si>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</si>
  <si>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</si>
  <si>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</si>
  <si>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</si>
  <si>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</si>
  <si>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</si>
  <si>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</si>
  <si>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</si>
  <si>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</si>
  <si>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</si>
  <si>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</si>
  <si>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</si>
  <si>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</si>
  <si>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</si>
  <si>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</si>
  <si>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</si>
  <si>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</si>
  <si>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</si>
  <si>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</si>
  <si>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</si>
  <si>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</si>
  <si>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</si>
  <si>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</si>
  <si>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</si>
  <si>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</si>
  <si>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</si>
  <si>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</si>
  <si>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</si>
  <si>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</si>
  <si>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</si>
  <si>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</si>
  <si>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</si>
  <si>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</si>
  <si>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</si>
  <si>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</si>
  <si>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</si>
  <si>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</si>
  <si>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</si>
  <si>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</si>
  <si>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</si>
  <si>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</si>
  <si>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</si>
  <si>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</si>
  <si>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</si>
  <si>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</si>
  <si>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</si>
  <si>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</si>
  <si>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</si>
  <si>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</si>
  <si>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</si>
  <si>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</si>
  <si>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</si>
  <si>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</si>
  <si>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</si>
  <si>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</si>
  <si>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</si>
  <si>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</si>
  <si>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</si>
  <si>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</si>
  <si>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</si>
  <si>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</si>
  <si>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</si>
  <si>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</si>
  <si>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</si>
  <si>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</si>
  <si>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</si>
  <si>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</si>
  <si>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</si>
  <si>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</si>
  <si>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</si>
  <si>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</si>
  <si>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</si>
  <si>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</si>
  <si>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</si>
  <si>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</si>
  <si>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</si>
  <si>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</si>
  <si>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</si>
  <si>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</si>
  <si>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</si>
  <si>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</si>
  <si>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</si>
  <si>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</si>
  <si>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</si>
  <si>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</si>
  <si>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</si>
  <si>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</si>
  <si>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</si>
  <si>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</si>
  <si>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</si>
  <si>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</si>
  <si>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</si>
  <si>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</si>
  <si>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</si>
  <si>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</si>
  <si>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</si>
  <si>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</si>
  <si>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</si>
  <si>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</si>
  <si>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</si>
  <si>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</si>
  <si>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</si>
  <si>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</si>
  <si>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</si>
  <si>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</si>
  <si>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</si>
  <si>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</si>
  <si>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</si>
  <si>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</si>
  <si>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</si>
  <si>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</si>
  <si>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</si>
  <si>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</si>
  <si>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</si>
  <si>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</si>
  <si>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</si>
  <si>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4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</si>
  <si>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</si>
  <si>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</si>
  <si>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</si>
  <si>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</si>
  <si>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</si>
  <si>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</si>
  <si>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</si>
  <si>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</si>
  <si>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</si>
  <si>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</si>
  <si>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</si>
  <si>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</si>
  <si>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</si>
  <si>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</si>
  <si>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</si>
  <si>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</si>
  <si>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</si>
  <si>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</si>
  <si>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</si>
  <si>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</si>
  <si>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</si>
  <si>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</si>
  <si>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</si>
  <si>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</si>
  <si>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</si>
  <si>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</si>
  <si>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4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</si>
  <si>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</si>
  <si>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</si>
  <si>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</si>
  <si>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</si>
  <si>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</si>
  <si>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</si>
  <si>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</si>
  <si>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</si>
  <si>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</si>
  <si>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</si>
  <si>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</si>
  <si>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</si>
  <si>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</si>
  <si>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</si>
  <si>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</si>
  <si>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</si>
  <si>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</si>
  <si>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</si>
  <si>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</si>
  <si>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</si>
  <si>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</si>
  <si>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</si>
  <si>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</si>
  <si>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</si>
  <si>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</si>
  <si>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</si>
  <si>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4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</si>
  <si>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</si>
  <si>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</si>
  <si>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</si>
  <si>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</si>
  <si>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</si>
  <si>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</si>
  <si>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</si>
  <si>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</si>
  <si>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</si>
  <si>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</si>
  <si>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</si>
  <si>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</si>
  <si>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</si>
  <si>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</si>
  <si>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</si>
  <si>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</si>
  <si>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</si>
  <si>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</si>
  <si>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</si>
  <si>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</si>
  <si>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</si>
  <si>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</si>
  <si>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
（姓）</t>
    <rPh sb="3" eb="4">
      <t>ジ</t>
    </rPh>
    <rPh sb="6" eb="7">
      <t>セイ</t>
    </rPh>
    <phoneticPr fontId="5"/>
  </si>
  <si>
    <t>ローマ字
（名）</t>
    <rPh sb="3" eb="4">
      <t>ジ</t>
    </rPh>
    <rPh sb="6" eb="7">
      <t>メイ</t>
    </rPh>
    <phoneticPr fontId="5"/>
  </si>
  <si>
    <t>学年</t>
    <rPh sb="0" eb="2">
      <t>ガクネン</t>
    </rPh>
    <phoneticPr fontId="5"/>
  </si>
  <si>
    <t>生年月日</t>
    <rPh sb="0" eb="2">
      <t>セイネン</t>
    </rPh>
    <rPh sb="2" eb="4">
      <t>ガッピ</t>
    </rPh>
    <phoneticPr fontId="16"/>
  </si>
  <si>
    <t>国籍</t>
    <rPh sb="0" eb="2">
      <t>コクセキ</t>
    </rPh>
    <phoneticPr fontId="16"/>
  </si>
  <si>
    <t>JPN</t>
    <phoneticPr fontId="16"/>
  </si>
  <si>
    <t>100m</t>
    <phoneticPr fontId="5"/>
  </si>
  <si>
    <t>800m</t>
    <phoneticPr fontId="16"/>
  </si>
  <si>
    <t>3000m</t>
    <phoneticPr fontId="16"/>
  </si>
  <si>
    <t>共300m</t>
    <rPh sb="0" eb="1">
      <t>キョウ</t>
    </rPh>
    <phoneticPr fontId="16"/>
  </si>
  <si>
    <t>走幅跳</t>
    <rPh sb="0" eb="1">
      <t>ハシ</t>
    </rPh>
    <rPh sb="1" eb="3">
      <t>ハバト</t>
    </rPh>
    <phoneticPr fontId="16"/>
  </si>
  <si>
    <t>やり投</t>
    <rPh sb="2" eb="3">
      <t>ナ</t>
    </rPh>
    <phoneticPr fontId="16"/>
  </si>
  <si>
    <t>一般3000m</t>
    <rPh sb="0" eb="2">
      <t>イッパン</t>
    </rPh>
    <phoneticPr fontId="16"/>
  </si>
  <si>
    <t>40代3000m</t>
    <rPh sb="2" eb="3">
      <t>ダイ</t>
    </rPh>
    <phoneticPr fontId="16"/>
  </si>
  <si>
    <t>50代3000m</t>
    <rPh sb="2" eb="3">
      <t>ダイ</t>
    </rPh>
    <phoneticPr fontId="16"/>
  </si>
  <si>
    <t>60以上3000m</t>
    <rPh sb="2" eb="4">
      <t>イジョウ</t>
    </rPh>
    <phoneticPr fontId="16"/>
  </si>
  <si>
    <t>高男砲丸投</t>
    <rPh sb="0" eb="1">
      <t>コウ</t>
    </rPh>
    <rPh sb="1" eb="2">
      <t>オトコ</t>
    </rPh>
    <rPh sb="2" eb="5">
      <t>ホウガンナ</t>
    </rPh>
    <phoneticPr fontId="16"/>
  </si>
  <si>
    <t>一般砲丸投</t>
    <rPh sb="0" eb="2">
      <t>イッパン</t>
    </rPh>
    <rPh sb="2" eb="4">
      <t>ホウガン</t>
    </rPh>
    <rPh sb="4" eb="5">
      <t>ナ</t>
    </rPh>
    <phoneticPr fontId="16"/>
  </si>
  <si>
    <t>一般やり投</t>
    <rPh sb="0" eb="2">
      <t>イッパン</t>
    </rPh>
    <rPh sb="4" eb="5">
      <t>ナ</t>
    </rPh>
    <phoneticPr fontId="16"/>
  </si>
  <si>
    <t>壮男砲丸投</t>
    <rPh sb="0" eb="1">
      <t>ソウ</t>
    </rPh>
    <rPh sb="1" eb="2">
      <t>オトコ</t>
    </rPh>
    <rPh sb="2" eb="4">
      <t>ホウガン</t>
    </rPh>
    <rPh sb="4" eb="5">
      <t>ナ</t>
    </rPh>
    <phoneticPr fontId="16"/>
  </si>
  <si>
    <t>第4回足立フレンドリーナイター陸上競技大会</t>
    <rPh sb="3" eb="5">
      <t>アダチ</t>
    </rPh>
    <rPh sb="15" eb="17">
      <t>リクジョウ</t>
    </rPh>
    <rPh sb="17" eb="19">
      <t>キョウギ</t>
    </rPh>
    <phoneticPr fontId="5"/>
  </si>
  <si>
    <t>東京</t>
    <rPh sb="0" eb="2">
      <t>トウキョウ</t>
    </rPh>
    <phoneticPr fontId="2"/>
  </si>
  <si>
    <t>太郎</t>
    <rPh sb="0" eb="2">
      <t>タロウ</t>
    </rPh>
    <phoneticPr fontId="2"/>
  </si>
  <si>
    <t>ﾄｳｷｮｳ</t>
  </si>
  <si>
    <t>ﾀﾛｳ</t>
  </si>
  <si>
    <t>足立</t>
    <rPh sb="0" eb="2">
      <t>アダチ</t>
    </rPh>
    <phoneticPr fontId="2"/>
  </si>
  <si>
    <t>花子</t>
    <rPh sb="0" eb="2">
      <t>ハナコ</t>
    </rPh>
    <phoneticPr fontId="2"/>
  </si>
  <si>
    <t>ｱﾀﾞﾁ</t>
    <phoneticPr fontId="4"/>
  </si>
  <si>
    <t>ﾊﾅｺ</t>
    <phoneticPr fontId="4"/>
  </si>
  <si>
    <t>TOKYO</t>
    <phoneticPr fontId="4"/>
  </si>
  <si>
    <t>ADACHI</t>
    <phoneticPr fontId="4"/>
  </si>
  <si>
    <t>Taro</t>
    <phoneticPr fontId="4"/>
  </si>
  <si>
    <t>Hanako</t>
    <phoneticPr fontId="4"/>
  </si>
  <si>
    <t>中1</t>
  </si>
  <si>
    <t>中2</t>
  </si>
  <si>
    <t>05</t>
    <phoneticPr fontId="4"/>
  </si>
  <si>
    <t>7</t>
    <phoneticPr fontId="4"/>
  </si>
  <si>
    <t>31</t>
    <phoneticPr fontId="4"/>
  </si>
  <si>
    <t>06</t>
    <phoneticPr fontId="4"/>
  </si>
  <si>
    <t>9</t>
    <phoneticPr fontId="4"/>
  </si>
  <si>
    <t>20</t>
    <phoneticPr fontId="4"/>
  </si>
  <si>
    <t>男</t>
  </si>
  <si>
    <t>女</t>
  </si>
  <si>
    <t>〇</t>
  </si>
  <si>
    <t>有</t>
  </si>
  <si>
    <t>東綾瀬中</t>
    <rPh sb="0" eb="3">
      <t>ヒガシアヤセ</t>
    </rPh>
    <rPh sb="3" eb="4">
      <t>チュウ</t>
    </rPh>
    <phoneticPr fontId="4"/>
  </si>
  <si>
    <t>渕江中</t>
    <rPh sb="0" eb="1">
      <t>フチ</t>
    </rPh>
    <rPh sb="1" eb="2">
      <t>エ</t>
    </rPh>
    <rPh sb="2" eb="3">
      <t>チュウ</t>
    </rPh>
    <phoneticPr fontId="4"/>
  </si>
  <si>
    <t>足立区立東綾瀬中学校</t>
    <rPh sb="0" eb="3">
      <t>アダチク</t>
    </rPh>
    <rPh sb="3" eb="4">
      <t>リツ</t>
    </rPh>
    <rPh sb="4" eb="7">
      <t>ヒガシアヤセ</t>
    </rPh>
    <rPh sb="7" eb="8">
      <t>チュウ</t>
    </rPh>
    <rPh sb="8" eb="10">
      <t>ガッコウ</t>
    </rPh>
    <phoneticPr fontId="4"/>
  </si>
  <si>
    <t>足立区立渕江中学校</t>
    <rPh sb="0" eb="3">
      <t>アダチク</t>
    </rPh>
    <rPh sb="3" eb="4">
      <t>リツ</t>
    </rPh>
    <rPh sb="4" eb="5">
      <t>フチ</t>
    </rPh>
    <rPh sb="5" eb="6">
      <t>エ</t>
    </rPh>
    <rPh sb="6" eb="7">
      <t>チュウ</t>
    </rPh>
    <rPh sb="7" eb="9">
      <t>ガッコウ</t>
    </rPh>
    <phoneticPr fontId="4"/>
  </si>
  <si>
    <t>東京都</t>
    <rPh sb="0" eb="2">
      <t>トウキョウ</t>
    </rPh>
    <rPh sb="2" eb="3">
      <t>ト</t>
    </rPh>
    <phoneticPr fontId="4"/>
  </si>
  <si>
    <t>100m</t>
  </si>
  <si>
    <t>800m</t>
  </si>
  <si>
    <t>12</t>
    <phoneticPr fontId="4"/>
  </si>
  <si>
    <t>2</t>
    <phoneticPr fontId="4"/>
  </si>
  <si>
    <t>30</t>
    <phoneticPr fontId="4"/>
  </si>
  <si>
    <t>45</t>
    <phoneticPr fontId="4"/>
  </si>
  <si>
    <t>53</t>
    <phoneticPr fontId="4"/>
  </si>
  <si>
    <t>1</t>
    <phoneticPr fontId="4"/>
  </si>
  <si>
    <t>35</t>
    <phoneticPr fontId="4"/>
  </si>
  <si>
    <t>4</t>
    <phoneticPr fontId="4"/>
  </si>
  <si>
    <t>68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</si>
</sst>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63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2" fillId="0" borderId="0" xfId="1">
      <alignment vertical="center"/>
    </xf>
    <xf numFmtId="0" fontId="2" fillId="0" borderId="0" xfId="1" applyAlignment="1">
      <alignment vertical="center" shrinkToFit="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shrinkToFit="1"/>
    </xf>
    <xf numFmtId="0" fontId="9" fillId="0" borderId="0" xfId="1" applyFont="1" applyFill="1">
      <alignment vertical="center"/>
    </xf>
    <xf numFmtId="0" fontId="10" fillId="0" borderId="0" xfId="1" applyFo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ill="1" applyAlignment="1">
      <alignment horizontal="center" vertical="center"/>
    </xf>
    <xf numFmtId="0" fontId="14" fillId="0" borderId="0" xfId="2" applyAlignment="1" applyProtection="1">
      <alignment horizontal="left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49" fontId="2" fillId="2" borderId="14" xfId="1" applyNumberFormat="1" applyFill="1" applyBorder="1" applyAlignment="1">
      <alignment horizontal="center" vertical="center"/>
    </xf>
    <xf numFmtId="49" fontId="2" fillId="2" borderId="15" xfId="1" applyNumberFormat="1" applyFill="1" applyBorder="1" applyAlignment="1">
      <alignment horizontal="center" vertical="center"/>
    </xf>
    <xf numFmtId="49" fontId="2" fillId="2" borderId="16" xfId="1" applyNumberFormat="1" applyFill="1" applyBorder="1" applyAlignment="1">
      <alignment horizontal="center" vertical="center"/>
    </xf>
    <xf numFmtId="0" fontId="2" fillId="0" borderId="11" xfId="1" applyFont="1" applyBorder="1">
      <alignment vertical="center"/>
    </xf>
    <xf numFmtId="0" fontId="2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49" fontId="2" fillId="0" borderId="0" xfId="1" applyNumberFormat="1" applyFill="1" applyBorder="1" applyAlignment="1">
      <alignment horizontal="center" vertical="center"/>
    </xf>
    <xf numFmtId="0" fontId="2" fillId="0" borderId="12" xfId="1" applyFont="1" applyBorder="1">
      <alignment vertical="center"/>
    </xf>
    <xf numFmtId="0" fontId="2" fillId="0" borderId="0" xfId="1" applyNumberFormat="1" applyBorder="1">
      <alignment vertical="center"/>
    </xf>
    <xf numFmtId="0" fontId="2" fillId="0" borderId="0" xfId="1" applyNumberFormat="1" applyFont="1" applyFill="1" applyBorder="1">
      <alignment vertical="center"/>
    </xf>
    <xf numFmtId="49" fontId="2" fillId="0" borderId="0" xfId="1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horizontal="right" vertical="center"/>
    </xf>
    <xf numFmtId="49" fontId="2" fillId="0" borderId="18" xfId="1" applyNumberFormat="1" applyFont="1" applyBorder="1">
      <alignment vertical="center"/>
    </xf>
    <xf numFmtId="49" fontId="2" fillId="0" borderId="19" xfId="1" applyNumberFormat="1" applyFont="1" applyBorder="1">
      <alignment vertical="center"/>
    </xf>
    <xf numFmtId="49" fontId="2" fillId="0" borderId="12" xfId="1" applyNumberFormat="1" applyFont="1" applyBorder="1">
      <alignment vertical="center"/>
    </xf>
    <xf numFmtId="0" fontId="2" fillId="3" borderId="0" xfId="1" applyNumberForma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2" fillId="2" borderId="23" xfId="1" applyFill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4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vertical="center" shrinkToFit="1"/>
    </xf>
    <xf numFmtId="0" fontId="2" fillId="2" borderId="10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2" fillId="2" borderId="11" xfId="1" applyFill="1" applyBorder="1" applyAlignment="1">
      <alignment horizontal="center" vertical="center" wrapText="1" shrinkToFit="1"/>
    </xf>
    <xf numFmtId="0" fontId="2" fillId="2" borderId="12" xfId="1" applyFill="1" applyBorder="1" applyAlignment="1">
      <alignment horizontal="center" vertical="center" wrapText="1" shrinkToFi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24" fillId="0" borderId="0" xfId="4" applyFont="1" applyFill="1" applyBorder="1">
      <alignment vertical="center"/>
    </xf>
    <xf numFmtId="0" fontId="28" fillId="0" borderId="0" xfId="4" applyFont="1" applyFill="1" applyBorder="1">
      <alignment vertical="center"/>
    </xf>
    <xf numFmtId="0" fontId="29" fillId="7" borderId="25" xfId="4" applyFont="1" applyFill="1" applyBorder="1" applyAlignment="1">
      <alignment horizontal="center" vertical="center" wrapText="1"/>
    </xf>
    <xf numFmtId="0" fontId="29" fillId="0" borderId="25" xfId="4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 wrapText="1"/>
    </xf>
    <xf numFmtId="0" fontId="30" fillId="0" borderId="0" xfId="4" applyFont="1" applyFill="1" applyBorder="1">
      <alignment vertical="center"/>
    </xf>
    <xf numFmtId="0" fontId="29" fillId="0" borderId="2" xfId="4" applyFont="1" applyFill="1" applyBorder="1">
      <alignment vertical="center"/>
    </xf>
    <xf numFmtId="0" fontId="28" fillId="0" borderId="3" xfId="4" applyFont="1" applyFill="1" applyBorder="1">
      <alignment vertical="center"/>
    </xf>
    <xf numFmtId="0" fontId="28" fillId="0" borderId="4" xfId="4" applyFont="1" applyFill="1" applyBorder="1">
      <alignment vertical="center"/>
    </xf>
    <xf numFmtId="0" fontId="29" fillId="0" borderId="26" xfId="4" applyFont="1" applyFill="1" applyBorder="1">
      <alignment vertical="center"/>
    </xf>
    <xf numFmtId="0" fontId="28" fillId="0" borderId="9" xfId="4" applyFont="1" applyFill="1" applyBorder="1">
      <alignment vertical="center"/>
    </xf>
    <xf numFmtId="0" fontId="29" fillId="0" borderId="22" xfId="4" applyFont="1" applyFill="1" applyBorder="1">
      <alignment vertical="center"/>
    </xf>
    <xf numFmtId="0" fontId="28" fillId="0" borderId="24" xfId="4" applyFont="1" applyFill="1" applyBorder="1">
      <alignment vertical="center"/>
    </xf>
    <xf numFmtId="0" fontId="28" fillId="0" borderId="17" xfId="4" applyFont="1" applyFill="1" applyBorder="1">
      <alignment vertical="center"/>
    </xf>
    <xf numFmtId="0" fontId="29" fillId="0" borderId="11" xfId="4" applyFont="1" applyFill="1" applyBorder="1">
      <alignment vertical="center"/>
    </xf>
    <xf numFmtId="0" fontId="28" fillId="0" borderId="21" xfId="4" applyFont="1" applyFill="1" applyBorder="1">
      <alignment vertical="center"/>
    </xf>
    <xf numFmtId="0" fontId="28" fillId="0" borderId="20" xfId="4" applyFont="1" applyFill="1" applyBorder="1">
      <alignment vertical="center"/>
    </xf>
    <xf numFmtId="0" fontId="31" fillId="0" borderId="0" xfId="4" applyFont="1" applyFill="1" applyBorder="1">
      <alignment vertical="center"/>
    </xf>
    <xf numFmtId="0" fontId="31" fillId="0" borderId="2" xfId="4" applyFont="1" applyFill="1" applyBorder="1">
      <alignment vertical="center"/>
    </xf>
    <xf numFmtId="0" fontId="0" fillId="8" borderId="18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49" fontId="0" fillId="9" borderId="20" xfId="0" applyNumberFormat="1" applyFill="1" applyBorder="1" applyAlignment="1">
      <alignment horizontal="center" vertical="center"/>
    </xf>
    <xf numFmtId="0" fontId="32" fillId="0" borderId="0" xfId="0" applyFont="1">
      <alignment vertical="center"/>
    </xf>
    <xf numFmtId="49" fontId="2" fillId="10" borderId="18" xfId="1" applyNumberFormat="1" applyFont="1" applyFill="1" applyBorder="1">
      <alignment vertical="center"/>
    </xf>
    <xf numFmtId="0" fontId="17" fillId="0" borderId="0" xfId="1" applyFont="1" applyAlignment="1">
      <alignment vertical="center"/>
    </xf>
    <xf numFmtId="49" fontId="0" fillId="9" borderId="1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" fillId="9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2" fillId="0" borderId="11" xfId="1" applyFont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2" borderId="1" xfId="1" applyFill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 shrinkToFit="1"/>
    </xf>
    <xf numFmtId="0" fontId="2" fillId="2" borderId="21" xfId="1" applyFont="1" applyFill="1" applyBorder="1" applyAlignment="1">
      <alignment horizontal="center" vertical="center" wrapText="1" shrinkToFit="1"/>
    </xf>
    <xf numFmtId="0" fontId="2" fillId="2" borderId="20" xfId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2" fillId="0" borderId="10" xfId="1" applyBorder="1" applyAlignment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2" borderId="5" xfId="1" applyFill="1" applyBorder="1" applyAlignment="1">
      <alignment horizontal="center" vertical="center" shrinkToFit="1"/>
    </xf>
    <xf numFmtId="0" fontId="2" fillId="2" borderId="13" xfId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38" fontId="8" fillId="5" borderId="10" xfId="3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38" fontId="15" fillId="5" borderId="10" xfId="3" applyFont="1" applyFill="1" applyBorder="1" applyAlignment="1">
      <alignment vertical="center"/>
    </xf>
  </cellXfs>
  <cellStyles count="6">
    <cellStyle name="ハイパーリンク" xfId="2" builtinId="8"/>
    <cellStyle name="桁区切り 2" xfId="3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20</xdr:row>
      <xdr:rowOff>57150</xdr:rowOff>
    </xdr:from>
    <xdr:to>
      <xdr:col>7</xdr:col>
      <xdr:colOff>276225</xdr:colOff>
      <xdr:row>23</xdr:row>
      <xdr:rowOff>9525</xdr:rowOff>
    </xdr:to>
    <xdr:sp macro="" textlink="">
      <xdr:nvSpPr>
        <xdr:cNvPr id="2" name="AutoShap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14552" y="4048125"/>
          <a:ext cx="1962148" cy="466725"/>
        </a:xfrm>
        <a:prstGeom prst="wedgeRoundRectCallout">
          <a:avLst>
            <a:gd name="adj1" fmla="val -40417"/>
            <a:gd name="adj2" fmla="val -148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緑のセルの部分には演算が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埋め込まれています。</a:t>
          </a:r>
        </a:p>
      </xdr:txBody>
    </xdr:sp>
    <xdr:clientData/>
  </xdr:twoCellAnchor>
  <xdr:twoCellAnchor>
    <xdr:from>
      <xdr:col>10</xdr:col>
      <xdr:colOff>295276</xdr:colOff>
      <xdr:row>21</xdr:row>
      <xdr:rowOff>1</xdr:rowOff>
    </xdr:from>
    <xdr:to>
      <xdr:col>16</xdr:col>
      <xdr:colOff>485776</xdr:colOff>
      <xdr:row>23</xdr:row>
      <xdr:rowOff>114300</xdr:rowOff>
    </xdr:to>
    <xdr:sp macro="" textlink="">
      <xdr:nvSpPr>
        <xdr:cNvPr id="3" name="AutoShap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81626" y="4162426"/>
          <a:ext cx="2800350" cy="457199"/>
        </a:xfrm>
        <a:prstGeom prst="wedgeRoundRectCallout">
          <a:avLst>
            <a:gd name="adj1" fmla="val -53619"/>
            <a:gd name="adj2" fmla="val -16856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黄色いセルの部分は入力項目を選びます。</a:t>
          </a:r>
        </a:p>
      </xdr:txBody>
    </xdr:sp>
    <xdr:clientData/>
  </xdr:twoCellAnchor>
  <xdr:twoCellAnchor>
    <xdr:from>
      <xdr:col>1</xdr:col>
      <xdr:colOff>76199</xdr:colOff>
      <xdr:row>23</xdr:row>
      <xdr:rowOff>142875</xdr:rowOff>
    </xdr:from>
    <xdr:to>
      <xdr:col>5</xdr:col>
      <xdr:colOff>66675</xdr:colOff>
      <xdr:row>29</xdr:row>
      <xdr:rowOff>142875</xdr:rowOff>
    </xdr:to>
    <xdr:sp macro="" textlink="">
      <xdr:nvSpPr>
        <xdr:cNvPr id="4" name="AutoShape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52424" y="4648200"/>
          <a:ext cx="2276476" cy="685800"/>
        </a:xfrm>
        <a:prstGeom prst="wedgeRoundRectCallout">
          <a:avLst>
            <a:gd name="adj1" fmla="val -43758"/>
            <a:gd name="adj2" fmla="val -202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東京都高体連登録選手以外は、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こちらで番号を決めるので記入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しないでください。</a:t>
          </a:r>
        </a:p>
      </xdr:txBody>
    </xdr:sp>
    <xdr:clientData/>
  </xdr:twoCellAnchor>
  <xdr:twoCellAnchor>
    <xdr:from>
      <xdr:col>17</xdr:col>
      <xdr:colOff>333375</xdr:colOff>
      <xdr:row>22</xdr:row>
      <xdr:rowOff>171449</xdr:rowOff>
    </xdr:from>
    <xdr:to>
      <xdr:col>22</xdr:col>
      <xdr:colOff>19050</xdr:colOff>
      <xdr:row>26</xdr:row>
      <xdr:rowOff>95250</xdr:rowOff>
    </xdr:to>
    <xdr:sp macro="" textlink="">
      <xdr:nvSpPr>
        <xdr:cNvPr id="5" name="AutoShape 1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648700" y="4505324"/>
          <a:ext cx="2819400" cy="609601"/>
        </a:xfrm>
        <a:prstGeom prst="wedgeRoundRectCallout">
          <a:avLst>
            <a:gd name="adj1" fmla="val -69872"/>
            <a:gd name="adj2" fmla="val -19259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申請中の場合は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「申請中」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を選択して下さい。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空欄の場合も「申請中」として扱います。</a:t>
          </a:r>
        </a:p>
      </xdr:txBody>
    </xdr:sp>
    <xdr:clientData/>
  </xdr:twoCellAnchor>
  <xdr:twoCellAnchor>
    <xdr:from>
      <xdr:col>7</xdr:col>
      <xdr:colOff>180976</xdr:colOff>
      <xdr:row>26</xdr:row>
      <xdr:rowOff>28576</xdr:rowOff>
    </xdr:from>
    <xdr:to>
      <xdr:col>15</xdr:col>
      <xdr:colOff>438150</xdr:colOff>
      <xdr:row>33</xdr:row>
      <xdr:rowOff>123825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2680698C-D6E8-4C50-B5EE-D6C816A24E19}"/>
            </a:ext>
          </a:extLst>
        </xdr:cNvPr>
        <xdr:cNvSpPr>
          <a:spLocks noChangeArrowheads="1"/>
        </xdr:cNvSpPr>
      </xdr:nvSpPr>
      <xdr:spPr bwMode="auto">
        <a:xfrm>
          <a:off x="3981451" y="5048251"/>
          <a:ext cx="3495674" cy="952499"/>
        </a:xfrm>
        <a:prstGeom prst="wedgeRoundRectCallout">
          <a:avLst>
            <a:gd name="adj1" fmla="val -48109"/>
            <a:gd name="adj2" fmla="val -20351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ワールドランキング制度導入に伴い、ローマ字入力を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追加しています。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ご協力よろしくお願い致します。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start.jaaf.or.jp/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i.start.jaaf.or.jp/sear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start.jaaf.or.jp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Normal="100" workbookViewId="0">
      <selection activeCell="A2" sqref="A2"/>
    </sheetView>
  </sheetViews>
  <sheetFormatPr defaultRowHeight="13.5"/>
  <cols>
    <col min="1" max="1" width="3.625" style="3" customWidth="1"/>
    <col min="2" max="2" width="5.625" style="3" customWidth="1"/>
    <col min="3" max="8" width="8.125" style="3" customWidth="1"/>
    <col min="9" max="9" width="4.625" style="3" customWidth="1"/>
    <col min="10" max="12" width="4.125" style="3" customWidth="1"/>
    <col min="13" max="14" width="4.625" style="3" customWidth="1"/>
    <col min="15" max="15" width="8.125" style="3" customWidth="1"/>
    <col min="16" max="16" width="8.625" style="3" customWidth="1"/>
    <col min="17" max="17" width="8.125" style="3" customWidth="1"/>
    <col min="18" max="18" width="10.625" style="3" customWidth="1"/>
    <col min="19" max="19" width="10.625" style="4" customWidth="1"/>
    <col min="20" max="20" width="8.125" style="3" customWidth="1"/>
    <col min="21" max="21" width="8.625" style="3" customWidth="1"/>
    <col min="22" max="24" width="3.125" style="3" customWidth="1"/>
    <col min="25" max="25" width="8.625" style="3" customWidth="1"/>
    <col min="26" max="28" width="3.125" style="3" customWidth="1"/>
    <col min="29" max="16384" width="9" style="3"/>
  </cols>
  <sheetData>
    <row r="1" spans="1:28" s="1" customFormat="1" ht="17.25">
      <c r="A1" s="1" t="s">
        <v>0</v>
      </c>
      <c r="S1" s="2"/>
    </row>
    <row r="3" spans="1:28">
      <c r="A3" s="3" t="s">
        <v>1</v>
      </c>
    </row>
    <row r="4" spans="1:28" s="6" customFormat="1" ht="17.25">
      <c r="A4" s="5" t="s">
        <v>2</v>
      </c>
      <c r="S4" s="7"/>
    </row>
    <row r="5" spans="1:28" ht="17.25">
      <c r="A5" s="5" t="s">
        <v>3</v>
      </c>
    </row>
    <row r="7" spans="1:28">
      <c r="X7"/>
    </row>
    <row r="8" spans="1:28" ht="18.75">
      <c r="A8" s="8" t="s">
        <v>4</v>
      </c>
      <c r="C8" s="9"/>
      <c r="X8"/>
    </row>
    <row r="9" spans="1:28">
      <c r="B9" s="10"/>
      <c r="C9" s="10"/>
      <c r="D9" s="10"/>
      <c r="E9" s="10"/>
      <c r="F9" s="10"/>
      <c r="X9"/>
    </row>
    <row r="10" spans="1:28">
      <c r="X10"/>
    </row>
    <row r="11" spans="1:2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X11"/>
    </row>
    <row r="12" spans="1:28" ht="18.75">
      <c r="B12" s="122" t="s">
        <v>5</v>
      </c>
      <c r="C12" s="122"/>
      <c r="D12" s="122"/>
      <c r="E12" s="13"/>
      <c r="F12" s="13"/>
      <c r="G12" s="13"/>
      <c r="H12" s="14"/>
      <c r="I12" s="14"/>
      <c r="J12" s="13"/>
      <c r="K12" s="13"/>
      <c r="L12" s="13"/>
      <c r="M12" s="13"/>
      <c r="N12" s="13"/>
      <c r="Q12" s="12"/>
      <c r="R12" s="15"/>
      <c r="S12" s="3"/>
      <c r="X12"/>
    </row>
    <row r="13" spans="1:28" ht="18" customHeight="1">
      <c r="B13" s="123" t="s">
        <v>61</v>
      </c>
      <c r="C13" s="124"/>
      <c r="D13" s="124"/>
      <c r="E13" s="124"/>
      <c r="F13" s="124"/>
      <c r="G13" s="125"/>
      <c r="H13" s="54" t="s">
        <v>29</v>
      </c>
      <c r="I13" s="37" t="s">
        <v>35</v>
      </c>
      <c r="J13" s="54"/>
      <c r="K13" s="54"/>
      <c r="L13" s="54"/>
      <c r="M13" s="54"/>
      <c r="N13" s="54"/>
      <c r="O13" s="54"/>
      <c r="P13"/>
      <c r="Q13" s="37"/>
      <c r="R13" s="37"/>
      <c r="S13" s="17"/>
      <c r="T13" s="53"/>
      <c r="U13" s="19"/>
      <c r="V13" s="19"/>
      <c r="W13" s="19"/>
      <c r="X13" s="19"/>
      <c r="Y13" s="19"/>
      <c r="Z13" s="19"/>
      <c r="AA13"/>
      <c r="AB13"/>
    </row>
    <row r="14" spans="1:28" ht="18" customHeight="1">
      <c r="B14" s="38" t="s">
        <v>63</v>
      </c>
      <c r="C1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0" t="s">
        <v>6</v>
      </c>
      <c r="R14" s="11"/>
      <c r="S14" s="11"/>
      <c r="T14" s="11"/>
      <c r="U14" s="113" t="s">
        <v>7</v>
      </c>
      <c r="V14" s="116" t="s">
        <v>8</v>
      </c>
      <c r="W14" s="117"/>
      <c r="X14" s="117"/>
      <c r="Y14" s="113" t="s">
        <v>9</v>
      </c>
      <c r="Z14" s="116" t="s">
        <v>8</v>
      </c>
      <c r="AA14" s="117"/>
      <c r="AB14" s="118"/>
    </row>
    <row r="15" spans="1:28">
      <c r="B15" s="38" t="s">
        <v>62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7"/>
      <c r="Q15" s="22" t="s">
        <v>10</v>
      </c>
      <c r="R15" s="10"/>
      <c r="S15" s="10"/>
      <c r="T15" s="11"/>
      <c r="U15" s="114"/>
      <c r="V15" s="23" t="s">
        <v>11</v>
      </c>
      <c r="W15" s="24" t="s">
        <v>12</v>
      </c>
      <c r="X15" s="25"/>
      <c r="Y15" s="114"/>
      <c r="Z15" s="55"/>
      <c r="AA15" s="24"/>
      <c r="AB15" s="25"/>
    </row>
    <row r="16" spans="1:28" ht="27" customHeight="1">
      <c r="B16" s="26" t="s">
        <v>31</v>
      </c>
      <c r="C16" s="27" t="s">
        <v>13</v>
      </c>
      <c r="D16" s="28" t="s">
        <v>14</v>
      </c>
      <c r="E16" s="62" t="s">
        <v>56</v>
      </c>
      <c r="F16" s="63" t="s">
        <v>57</v>
      </c>
      <c r="G16" s="62" t="s">
        <v>285</v>
      </c>
      <c r="H16" s="63" t="s">
        <v>286</v>
      </c>
      <c r="I16" s="60" t="s">
        <v>287</v>
      </c>
      <c r="J16" s="119" t="s">
        <v>288</v>
      </c>
      <c r="K16" s="120"/>
      <c r="L16" s="121"/>
      <c r="M16" s="29" t="s">
        <v>15</v>
      </c>
      <c r="N16" s="29" t="s">
        <v>289</v>
      </c>
      <c r="O16" s="60" t="s">
        <v>50</v>
      </c>
      <c r="P16" s="60" t="s">
        <v>51</v>
      </c>
      <c r="Q16" s="30" t="s">
        <v>16</v>
      </c>
      <c r="R16" s="61" t="s">
        <v>55</v>
      </c>
      <c r="S16" s="61" t="s">
        <v>52</v>
      </c>
      <c r="T16" s="61" t="s">
        <v>54</v>
      </c>
      <c r="U16" s="115"/>
      <c r="V16" s="31"/>
      <c r="W16" s="32" t="s">
        <v>17</v>
      </c>
      <c r="X16" s="33"/>
      <c r="Y16" s="115"/>
      <c r="Z16" s="55"/>
      <c r="AA16" s="32" t="s">
        <v>17</v>
      </c>
      <c r="AB16" s="33"/>
    </row>
    <row r="17" spans="1:28">
      <c r="A17" s="3">
        <v>1</v>
      </c>
      <c r="B17" s="56"/>
      <c r="C17" s="34" t="s">
        <v>306</v>
      </c>
      <c r="D17" s="40" t="s">
        <v>307</v>
      </c>
      <c r="E17" s="92" t="s">
        <v>308</v>
      </c>
      <c r="F17" s="93" t="s">
        <v>309</v>
      </c>
      <c r="G17" s="90" t="s">
        <v>314</v>
      </c>
      <c r="H17" s="91" t="s">
        <v>316</v>
      </c>
      <c r="I17" s="57" t="s">
        <v>318</v>
      </c>
      <c r="J17" s="99" t="s">
        <v>323</v>
      </c>
      <c r="K17" s="98" t="s">
        <v>321</v>
      </c>
      <c r="L17" s="94" t="s">
        <v>322</v>
      </c>
      <c r="M17" s="57" t="s">
        <v>326</v>
      </c>
      <c r="N17" s="58" t="s">
        <v>290</v>
      </c>
      <c r="O17" s="57"/>
      <c r="P17" s="57" t="s">
        <v>328</v>
      </c>
      <c r="Q17" s="100" t="s">
        <v>329</v>
      </c>
      <c r="R17" s="106" t="s">
        <v>332</v>
      </c>
      <c r="S17" s="107" t="s">
        <v>330</v>
      </c>
      <c r="T17" s="56" t="s">
        <v>334</v>
      </c>
      <c r="U17" s="59" t="s">
        <v>335</v>
      </c>
      <c r="V17" s="48"/>
      <c r="W17" s="49" t="s">
        <v>337</v>
      </c>
      <c r="X17" s="50" t="s">
        <v>341</v>
      </c>
      <c r="Y17" s="59" t="s">
        <v>47</v>
      </c>
      <c r="Z17" s="96"/>
      <c r="AA17" s="49" t="s">
        <v>342</v>
      </c>
      <c r="AB17" s="50" t="s">
        <v>343</v>
      </c>
    </row>
    <row r="18" spans="1:28">
      <c r="A18" s="3">
        <v>2</v>
      </c>
      <c r="B18" s="56"/>
      <c r="C18" s="34" t="s">
        <v>310</v>
      </c>
      <c r="D18" s="40" t="s">
        <v>311</v>
      </c>
      <c r="E18" s="92" t="s">
        <v>312</v>
      </c>
      <c r="F18" s="93" t="s">
        <v>313</v>
      </c>
      <c r="G18" s="90" t="s">
        <v>315</v>
      </c>
      <c r="H18" s="91" t="s">
        <v>317</v>
      </c>
      <c r="I18" s="57" t="s">
        <v>319</v>
      </c>
      <c r="J18" s="99" t="s">
        <v>320</v>
      </c>
      <c r="K18" s="98" t="s">
        <v>324</v>
      </c>
      <c r="L18" s="94" t="s">
        <v>325</v>
      </c>
      <c r="M18" s="57" t="s">
        <v>327</v>
      </c>
      <c r="N18" s="58" t="s">
        <v>290</v>
      </c>
      <c r="O18" s="57" t="s">
        <v>328</v>
      </c>
      <c r="P18" s="57"/>
      <c r="Q18" s="100" t="s">
        <v>329</v>
      </c>
      <c r="R18" s="106" t="s">
        <v>333</v>
      </c>
      <c r="S18" s="107" t="s">
        <v>331</v>
      </c>
      <c r="T18" s="56" t="s">
        <v>334</v>
      </c>
      <c r="U18" s="59" t="s">
        <v>336</v>
      </c>
      <c r="V18" s="48" t="s">
        <v>338</v>
      </c>
      <c r="W18" s="49" t="s">
        <v>339</v>
      </c>
      <c r="X18" s="50" t="s">
        <v>340</v>
      </c>
      <c r="Y18" s="59" t="s">
        <v>295</v>
      </c>
      <c r="Z18" s="96"/>
      <c r="AA18" s="49" t="s">
        <v>344</v>
      </c>
      <c r="AB18" s="50" t="s">
        <v>345</v>
      </c>
    </row>
    <row r="19" spans="1:28">
      <c r="X19"/>
    </row>
    <row r="20" spans="1:28">
      <c r="X20"/>
    </row>
    <row r="21" spans="1:28">
      <c r="X21"/>
    </row>
    <row r="22" spans="1:28">
      <c r="X22"/>
    </row>
    <row r="23" spans="1:28">
      <c r="X23"/>
    </row>
    <row r="24" spans="1:28">
      <c r="X24"/>
    </row>
    <row r="25" spans="1:28">
      <c r="X25"/>
    </row>
    <row r="28" spans="1:28" ht="13.5" hidden="1" customHeight="1"/>
    <row r="29" spans="1:28" ht="13.5" hidden="1" customHeight="1"/>
  </sheetData>
  <mergeCells count="7">
    <mergeCell ref="Y14:Y16"/>
    <mergeCell ref="Z14:AB14"/>
    <mergeCell ref="J16:L16"/>
    <mergeCell ref="B12:D12"/>
    <mergeCell ref="B13:G13"/>
    <mergeCell ref="U14:U16"/>
    <mergeCell ref="V14:X14"/>
  </mergeCells>
  <phoneticPr fontId="4"/>
  <dataValidations count="14">
    <dataValidation type="list" allowBlank="1" showInputMessage="1" showErrorMessage="1" sqref="U17:U18">
      <formula1>$AF$6:$AF$14</formula1>
    </dataValidation>
    <dataValidation type="list" allowBlank="1" showInputMessage="1" showErrorMessage="1" sqref="Y17:Y18">
      <formula1>$AF$11:$AF$14</formula1>
    </dataValidation>
    <dataValidation allowBlank="1" showInputMessage="1" prompt="日本陸連登録情報を入力してください。" sqref="R17:T18"/>
    <dataValidation type="list" allowBlank="1" showInputMessage="1" showErrorMessage="1" sqref="I17:I18">
      <formula1>"中1,中2,中3"</formula1>
    </dataValidation>
    <dataValidation type="list" allowBlank="1" showInputMessage="1" showErrorMessage="1" sqref="M17:M18">
      <formula1>"男,女"</formula1>
    </dataValidation>
    <dataValidation type="list" allowBlank="1" showInputMessage="1" showErrorMessage="1" sqref="O17:P18">
      <formula1>"〇"</formula1>
    </dataValidation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7:H18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7:F18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7:E18"/>
    <dataValidation type="list" allowBlank="1" showInputMessage="1" showErrorMessage="1" sqref="L17:L18">
      <formula1>"1,2,3,4,5,6,7,8,9,10,11,12,13,14,15,16,17,18,19,20,21,22,23,24,25,26,27,28,29,30,31"</formula1>
    </dataValidation>
    <dataValidation type="list" allowBlank="1" showInputMessage="1" showErrorMessage="1" sqref="K17:K18">
      <formula1>"1,2,3,4,5,6,7,8,9,10,11,12"</formula1>
    </dataValidation>
    <dataValidation allowBlank="1" showInputMessage="1" showErrorMessage="1" prompt="西暦の下2ケタを入力してください。" sqref="J17:J18"/>
    <dataValidation allowBlank="1" showInputMessage="1" showErrorMessage="1" prompt="日本以外の場合は修正して下さい。_x000a_漢字・カタカナで構いません。" sqref="N17:N18"/>
    <dataValidation type="list" allowBlank="1" sqref="Q17:Q18">
      <formula1>"有,無,申請中"</formula1>
    </dataValidation>
  </dataValidations>
  <hyperlinks>
    <hyperlink ref="Q15" r:id="rId1"/>
  </hyperlink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selection activeCell="C6" sqref="C6"/>
    </sheetView>
  </sheetViews>
  <sheetFormatPr defaultRowHeight="13.5"/>
  <cols>
    <col min="1" max="1" width="3.625" customWidth="1"/>
    <col min="2" max="2" width="5.625" customWidth="1"/>
    <col min="3" max="6" width="8.125" customWidth="1"/>
    <col min="7" max="8" width="8.125" style="44" customWidth="1"/>
    <col min="9" max="9" width="4.625" style="44" customWidth="1"/>
    <col min="10" max="12" width="4.125" style="44" customWidth="1"/>
    <col min="13" max="14" width="4.625" customWidth="1"/>
    <col min="15" max="15" width="8.125" customWidth="1"/>
    <col min="16" max="16" width="10.625" style="45" customWidth="1"/>
    <col min="17" max="17" width="8.125" customWidth="1"/>
    <col min="18" max="18" width="8.625" customWidth="1"/>
    <col min="19" max="19" width="3.125" customWidth="1"/>
    <col min="20" max="20" width="3.125" style="45" customWidth="1"/>
    <col min="21" max="21" width="3.125" customWidth="1"/>
    <col min="22" max="22" width="8.625" customWidth="1"/>
    <col min="23" max="26" width="3.125" customWidth="1"/>
    <col min="27" max="27" width="10.625" bestFit="1" customWidth="1"/>
    <col min="28" max="29" width="9" customWidth="1"/>
  </cols>
  <sheetData>
    <row r="1" spans="1:27" ht="18.75">
      <c r="B1" s="122" t="s">
        <v>5</v>
      </c>
      <c r="C1" s="122"/>
      <c r="D1" s="122"/>
      <c r="E1" s="13"/>
      <c r="F1" s="13"/>
      <c r="G1" s="14"/>
      <c r="H1" s="14"/>
      <c r="I1" s="14"/>
      <c r="J1" s="14"/>
      <c r="K1" s="14"/>
      <c r="L1" s="14"/>
      <c r="M1" s="13"/>
      <c r="N1" s="66"/>
      <c r="O1" s="13"/>
      <c r="P1" s="36"/>
      <c r="R1" s="54" t="s">
        <v>28</v>
      </c>
      <c r="S1" s="141" t="s">
        <v>46</v>
      </c>
      <c r="T1" s="141"/>
      <c r="U1" s="141"/>
      <c r="V1" s="141"/>
      <c r="W1" s="141"/>
      <c r="X1" s="141"/>
      <c r="Y1" s="141"/>
      <c r="Z1" s="13"/>
    </row>
    <row r="2" spans="1:27" ht="25.5" customHeight="1">
      <c r="B2" s="101" t="s">
        <v>305</v>
      </c>
      <c r="C2" s="69"/>
      <c r="D2" s="69"/>
      <c r="E2" s="69"/>
      <c r="F2" s="69"/>
      <c r="G2" s="70"/>
      <c r="J2" s="54"/>
      <c r="K2" s="68" t="s">
        <v>29</v>
      </c>
      <c r="M2" s="37" t="s">
        <v>30</v>
      </c>
      <c r="N2" s="37"/>
      <c r="O2" s="18"/>
      <c r="P2" s="4"/>
      <c r="Q2" s="19"/>
      <c r="R2" s="19"/>
      <c r="S2" s="19"/>
      <c r="T2" s="19"/>
      <c r="U2" s="19"/>
      <c r="V2" s="19"/>
      <c r="W2" s="19"/>
    </row>
    <row r="3" spans="1:27" ht="13.5" customHeight="1">
      <c r="B3" s="38" t="s">
        <v>63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3" t="s">
        <v>7</v>
      </c>
      <c r="S3" s="140" t="s">
        <v>8</v>
      </c>
      <c r="T3" s="117"/>
      <c r="U3" s="118"/>
      <c r="V3" s="113" t="s">
        <v>9</v>
      </c>
      <c r="W3" s="116" t="s">
        <v>8</v>
      </c>
      <c r="X3" s="117"/>
      <c r="Y3" s="118"/>
      <c r="Z3" s="21"/>
    </row>
    <row r="4" spans="1:27">
      <c r="B4" s="38" t="s">
        <v>62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1"/>
      <c r="R4" s="138"/>
      <c r="S4" s="23"/>
      <c r="T4" s="24"/>
      <c r="U4" s="25"/>
      <c r="V4" s="138"/>
      <c r="W4" s="55"/>
      <c r="X4" s="24"/>
      <c r="Y4" s="25"/>
      <c r="Z4" s="12"/>
    </row>
    <row r="5" spans="1:27" ht="27" customHeight="1">
      <c r="B5" s="26" t="s">
        <v>31</v>
      </c>
      <c r="C5" s="27" t="s">
        <v>13</v>
      </c>
      <c r="D5" s="28" t="s">
        <v>14</v>
      </c>
      <c r="E5" s="62" t="s">
        <v>56</v>
      </c>
      <c r="F5" s="63" t="s">
        <v>57</v>
      </c>
      <c r="G5" s="62" t="s">
        <v>285</v>
      </c>
      <c r="H5" s="63" t="s">
        <v>286</v>
      </c>
      <c r="I5" s="60" t="s">
        <v>287</v>
      </c>
      <c r="J5" s="119" t="s">
        <v>288</v>
      </c>
      <c r="K5" s="120"/>
      <c r="L5" s="121"/>
      <c r="M5" s="29" t="s">
        <v>15</v>
      </c>
      <c r="N5" s="29" t="s">
        <v>289</v>
      </c>
      <c r="O5" s="60" t="s">
        <v>50</v>
      </c>
      <c r="P5" s="60" t="s">
        <v>52</v>
      </c>
      <c r="Q5" s="60" t="s">
        <v>53</v>
      </c>
      <c r="R5" s="139"/>
      <c r="S5" s="31" t="s">
        <v>11</v>
      </c>
      <c r="T5" s="32" t="s">
        <v>12</v>
      </c>
      <c r="U5" s="33"/>
      <c r="V5" s="139"/>
      <c r="W5" s="55" t="s">
        <v>11</v>
      </c>
      <c r="X5" s="24" t="s">
        <v>12</v>
      </c>
      <c r="Y5" s="33"/>
      <c r="Z5" s="39"/>
    </row>
    <row r="6" spans="1:27">
      <c r="A6">
        <v>1</v>
      </c>
      <c r="B6" s="56"/>
      <c r="C6" s="105"/>
      <c r="D6" s="110"/>
      <c r="E6" s="111" t="str">
        <f t="shared" ref="E6:F21" si="0">ASC(PHONETIC(C6))</f>
        <v/>
      </c>
      <c r="F6" s="112" t="str">
        <f t="shared" si="0"/>
        <v/>
      </c>
      <c r="G6" s="108"/>
      <c r="H6" s="109"/>
      <c r="I6" s="57"/>
      <c r="J6" s="99"/>
      <c r="K6" s="98"/>
      <c r="L6" s="94"/>
      <c r="M6" s="57"/>
      <c r="N6" s="58" t="s">
        <v>290</v>
      </c>
      <c r="O6" s="57"/>
      <c r="P6" s="107"/>
      <c r="Q6" s="107"/>
      <c r="R6" s="59"/>
      <c r="S6" s="48"/>
      <c r="T6" s="49"/>
      <c r="U6" s="50"/>
      <c r="V6" s="59"/>
      <c r="W6" s="48"/>
      <c r="X6" s="49"/>
      <c r="Y6" s="50"/>
      <c r="Z6" s="41"/>
      <c r="AA6" t="s">
        <v>39</v>
      </c>
    </row>
    <row r="7" spans="1:27">
      <c r="A7">
        <f ca="1">OFFSET(A7,-1,0)+1</f>
        <v>2</v>
      </c>
      <c r="B7" s="56"/>
      <c r="C7" s="105"/>
      <c r="D7" s="110"/>
      <c r="E7" s="111" t="str">
        <f t="shared" si="0"/>
        <v/>
      </c>
      <c r="F7" s="112" t="str">
        <f t="shared" si="0"/>
        <v/>
      </c>
      <c r="G7" s="108"/>
      <c r="H7" s="109"/>
      <c r="I7" s="57"/>
      <c r="J7" s="99"/>
      <c r="K7" s="98"/>
      <c r="L7" s="94"/>
      <c r="M7" s="57"/>
      <c r="N7" s="58" t="s">
        <v>290</v>
      </c>
      <c r="O7" s="57"/>
      <c r="P7" s="107"/>
      <c r="Q7" s="107"/>
      <c r="R7" s="59"/>
      <c r="S7" s="48"/>
      <c r="T7" s="49"/>
      <c r="U7" s="50"/>
      <c r="V7" s="59"/>
      <c r="W7" s="48"/>
      <c r="X7" s="49"/>
      <c r="Y7" s="50"/>
      <c r="Z7" s="41"/>
      <c r="AA7" t="s">
        <v>40</v>
      </c>
    </row>
    <row r="8" spans="1:27">
      <c r="A8">
        <f t="shared" ref="A8:A30" ca="1" si="1">OFFSET(A8,-1,0)+1</f>
        <v>3</v>
      </c>
      <c r="B8" s="56"/>
      <c r="C8" s="105"/>
      <c r="D8" s="110"/>
      <c r="E8" s="111" t="str">
        <f t="shared" si="0"/>
        <v/>
      </c>
      <c r="F8" s="112" t="str">
        <f t="shared" si="0"/>
        <v/>
      </c>
      <c r="G8" s="108"/>
      <c r="H8" s="109"/>
      <c r="I8" s="57"/>
      <c r="J8" s="99"/>
      <c r="K8" s="98"/>
      <c r="L8" s="94"/>
      <c r="M8" s="57"/>
      <c r="N8" s="58" t="s">
        <v>290</v>
      </c>
      <c r="O8" s="57"/>
      <c r="P8" s="107"/>
      <c r="Q8" s="107"/>
      <c r="R8" s="59"/>
      <c r="S8" s="48"/>
      <c r="T8" s="49"/>
      <c r="U8" s="50"/>
      <c r="V8" s="59"/>
      <c r="W8" s="48"/>
      <c r="X8" s="49"/>
      <c r="Y8" s="50"/>
      <c r="Z8" s="43"/>
      <c r="AA8" t="s">
        <v>41</v>
      </c>
    </row>
    <row r="9" spans="1:27">
      <c r="A9">
        <f t="shared" ca="1" si="1"/>
        <v>4</v>
      </c>
      <c r="B9" s="56"/>
      <c r="C9" s="105"/>
      <c r="D9" s="110"/>
      <c r="E9" s="111" t="str">
        <f t="shared" si="0"/>
        <v/>
      </c>
      <c r="F9" s="112" t="str">
        <f t="shared" si="0"/>
        <v/>
      </c>
      <c r="G9" s="108"/>
      <c r="H9" s="109"/>
      <c r="I9" s="57"/>
      <c r="J9" s="99"/>
      <c r="K9" s="98"/>
      <c r="L9" s="94"/>
      <c r="M9" s="57"/>
      <c r="N9" s="58" t="s">
        <v>290</v>
      </c>
      <c r="O9" s="57"/>
      <c r="P9" s="107"/>
      <c r="Q9" s="107"/>
      <c r="R9" s="59"/>
      <c r="S9" s="48"/>
      <c r="T9" s="49"/>
      <c r="U9" s="50"/>
      <c r="V9" s="59"/>
      <c r="W9" s="48"/>
      <c r="X9" s="49"/>
      <c r="Y9" s="50"/>
      <c r="Z9" s="43"/>
      <c r="AA9" t="s">
        <v>43</v>
      </c>
    </row>
    <row r="10" spans="1:27">
      <c r="A10">
        <f t="shared" ca="1" si="1"/>
        <v>5</v>
      </c>
      <c r="B10" s="56"/>
      <c r="C10" s="105"/>
      <c r="D10" s="110"/>
      <c r="E10" s="111" t="str">
        <f t="shared" si="0"/>
        <v/>
      </c>
      <c r="F10" s="112" t="str">
        <f t="shared" si="0"/>
        <v/>
      </c>
      <c r="G10" s="108"/>
      <c r="H10" s="109"/>
      <c r="I10" s="57"/>
      <c r="J10" s="99"/>
      <c r="K10" s="98"/>
      <c r="L10" s="94"/>
      <c r="M10" s="57"/>
      <c r="N10" s="58" t="s">
        <v>290</v>
      </c>
      <c r="O10" s="57"/>
      <c r="P10" s="107"/>
      <c r="Q10" s="107"/>
      <c r="R10" s="59"/>
      <c r="S10" s="48"/>
      <c r="T10" s="49"/>
      <c r="U10" s="50"/>
      <c r="V10" s="59"/>
      <c r="W10" s="48"/>
      <c r="X10" s="49"/>
      <c r="Y10" s="50"/>
      <c r="Z10" s="43"/>
      <c r="AA10" t="s">
        <v>42</v>
      </c>
    </row>
    <row r="11" spans="1:27">
      <c r="A11">
        <f t="shared" ca="1" si="1"/>
        <v>6</v>
      </c>
      <c r="B11" s="56"/>
      <c r="C11" s="105"/>
      <c r="D11" s="110"/>
      <c r="E11" s="111" t="str">
        <f t="shared" si="0"/>
        <v/>
      </c>
      <c r="F11" s="112" t="str">
        <f t="shared" si="0"/>
        <v/>
      </c>
      <c r="G11" s="108"/>
      <c r="H11" s="109"/>
      <c r="I11" s="57"/>
      <c r="J11" s="99"/>
      <c r="K11" s="98"/>
      <c r="L11" s="94"/>
      <c r="M11" s="57"/>
      <c r="N11" s="58" t="s">
        <v>290</v>
      </c>
      <c r="O11" s="57"/>
      <c r="P11" s="107"/>
      <c r="Q11" s="107"/>
      <c r="R11" s="59"/>
      <c r="S11" s="48"/>
      <c r="T11" s="49"/>
      <c r="U11" s="50"/>
      <c r="V11" s="59"/>
      <c r="W11" s="48"/>
      <c r="X11" s="49"/>
      <c r="Y11" s="50"/>
      <c r="Z11" s="43"/>
      <c r="AA11" t="s">
        <v>44</v>
      </c>
    </row>
    <row r="12" spans="1:27">
      <c r="A12">
        <f t="shared" ca="1" si="1"/>
        <v>7</v>
      </c>
      <c r="B12" s="56"/>
      <c r="C12" s="105"/>
      <c r="D12" s="110"/>
      <c r="E12" s="111" t="str">
        <f t="shared" si="0"/>
        <v/>
      </c>
      <c r="F12" s="112" t="str">
        <f t="shared" si="0"/>
        <v/>
      </c>
      <c r="G12" s="108"/>
      <c r="H12" s="109"/>
      <c r="I12" s="57"/>
      <c r="J12" s="99"/>
      <c r="K12" s="98"/>
      <c r="L12" s="94"/>
      <c r="M12" s="57"/>
      <c r="N12" s="58" t="s">
        <v>290</v>
      </c>
      <c r="O12" s="57"/>
      <c r="P12" s="107"/>
      <c r="Q12" s="107"/>
      <c r="R12" s="59"/>
      <c r="S12" s="48"/>
      <c r="T12" s="49"/>
      <c r="U12" s="50"/>
      <c r="V12" s="59"/>
      <c r="W12" s="48"/>
      <c r="X12" s="49"/>
      <c r="Y12" s="50"/>
      <c r="Z12" s="43"/>
    </row>
    <row r="13" spans="1:27">
      <c r="A13">
        <f t="shared" ca="1" si="1"/>
        <v>8</v>
      </c>
      <c r="B13" s="56"/>
      <c r="C13" s="105"/>
      <c r="D13" s="110"/>
      <c r="E13" s="111" t="str">
        <f t="shared" si="0"/>
        <v/>
      </c>
      <c r="F13" s="112" t="str">
        <f t="shared" si="0"/>
        <v/>
      </c>
      <c r="G13" s="108"/>
      <c r="H13" s="109"/>
      <c r="I13" s="57"/>
      <c r="J13" s="99"/>
      <c r="K13" s="98"/>
      <c r="L13" s="94"/>
      <c r="M13" s="57"/>
      <c r="N13" s="58" t="s">
        <v>290</v>
      </c>
      <c r="O13" s="57"/>
      <c r="P13" s="107"/>
      <c r="Q13" s="107"/>
      <c r="R13" s="59"/>
      <c r="S13" s="48"/>
      <c r="T13" s="49"/>
      <c r="U13" s="50"/>
      <c r="V13" s="59"/>
      <c r="W13" s="48"/>
      <c r="X13" s="49"/>
      <c r="Y13" s="50"/>
      <c r="Z13" s="43"/>
    </row>
    <row r="14" spans="1:27">
      <c r="A14">
        <f t="shared" ca="1" si="1"/>
        <v>9</v>
      </c>
      <c r="B14" s="56"/>
      <c r="C14" s="105"/>
      <c r="D14" s="110"/>
      <c r="E14" s="111" t="str">
        <f t="shared" si="0"/>
        <v/>
      </c>
      <c r="F14" s="112" t="str">
        <f t="shared" si="0"/>
        <v/>
      </c>
      <c r="G14" s="108"/>
      <c r="H14" s="109"/>
      <c r="I14" s="57"/>
      <c r="J14" s="99"/>
      <c r="K14" s="98"/>
      <c r="L14" s="94"/>
      <c r="M14" s="57"/>
      <c r="N14" s="58" t="s">
        <v>290</v>
      </c>
      <c r="O14" s="57"/>
      <c r="P14" s="107"/>
      <c r="Q14" s="107"/>
      <c r="R14" s="59"/>
      <c r="S14" s="48"/>
      <c r="T14" s="49"/>
      <c r="U14" s="50"/>
      <c r="V14" s="59"/>
      <c r="W14" s="48"/>
      <c r="X14" s="49"/>
      <c r="Y14" s="50"/>
      <c r="Z14" s="43"/>
    </row>
    <row r="15" spans="1:27">
      <c r="A15">
        <f t="shared" ca="1" si="1"/>
        <v>10</v>
      </c>
      <c r="B15" s="56"/>
      <c r="C15" s="105"/>
      <c r="D15" s="110"/>
      <c r="E15" s="111" t="str">
        <f t="shared" si="0"/>
        <v/>
      </c>
      <c r="F15" s="112" t="str">
        <f t="shared" si="0"/>
        <v/>
      </c>
      <c r="G15" s="108"/>
      <c r="H15" s="109"/>
      <c r="I15" s="57"/>
      <c r="J15" s="99"/>
      <c r="K15" s="98"/>
      <c r="L15" s="94"/>
      <c r="M15" s="57"/>
      <c r="N15" s="58" t="s">
        <v>290</v>
      </c>
      <c r="O15" s="57"/>
      <c r="P15" s="107"/>
      <c r="Q15" s="107"/>
      <c r="R15" s="59"/>
      <c r="S15" s="48"/>
      <c r="T15" s="49"/>
      <c r="U15" s="50"/>
      <c r="V15" s="59"/>
      <c r="W15" s="48"/>
      <c r="X15" s="49"/>
      <c r="Y15" s="50"/>
      <c r="Z15" s="43"/>
    </row>
    <row r="16" spans="1:27">
      <c r="A16">
        <f t="shared" ca="1" si="1"/>
        <v>11</v>
      </c>
      <c r="B16" s="56"/>
      <c r="C16" s="105"/>
      <c r="D16" s="110"/>
      <c r="E16" s="111" t="str">
        <f t="shared" si="0"/>
        <v/>
      </c>
      <c r="F16" s="112" t="str">
        <f t="shared" si="0"/>
        <v/>
      </c>
      <c r="G16" s="108"/>
      <c r="H16" s="109"/>
      <c r="I16" s="57"/>
      <c r="J16" s="99"/>
      <c r="K16" s="98"/>
      <c r="L16" s="94"/>
      <c r="M16" s="57"/>
      <c r="N16" s="58" t="s">
        <v>290</v>
      </c>
      <c r="O16" s="57"/>
      <c r="P16" s="107"/>
      <c r="Q16" s="107"/>
      <c r="R16" s="59"/>
      <c r="S16" s="48"/>
      <c r="T16" s="49"/>
      <c r="U16" s="50"/>
      <c r="V16" s="59"/>
      <c r="W16" s="48"/>
      <c r="X16" s="49"/>
      <c r="Y16" s="50"/>
      <c r="Z16" s="43"/>
    </row>
    <row r="17" spans="1:26">
      <c r="A17">
        <f t="shared" ca="1" si="1"/>
        <v>12</v>
      </c>
      <c r="B17" s="56"/>
      <c r="C17" s="105"/>
      <c r="D17" s="110"/>
      <c r="E17" s="111" t="str">
        <f t="shared" si="0"/>
        <v/>
      </c>
      <c r="F17" s="112" t="str">
        <f t="shared" si="0"/>
        <v/>
      </c>
      <c r="G17" s="108"/>
      <c r="H17" s="109"/>
      <c r="I17" s="57"/>
      <c r="J17" s="99"/>
      <c r="K17" s="98"/>
      <c r="L17" s="94"/>
      <c r="M17" s="57"/>
      <c r="N17" s="58" t="s">
        <v>290</v>
      </c>
      <c r="O17" s="57"/>
      <c r="P17" s="107"/>
      <c r="Q17" s="107"/>
      <c r="R17" s="59"/>
      <c r="S17" s="48"/>
      <c r="T17" s="49"/>
      <c r="U17" s="50"/>
      <c r="V17" s="59"/>
      <c r="W17" s="48"/>
      <c r="X17" s="49"/>
      <c r="Y17" s="50"/>
      <c r="Z17" s="43"/>
    </row>
    <row r="18" spans="1:26">
      <c r="A18">
        <f t="shared" ca="1" si="1"/>
        <v>13</v>
      </c>
      <c r="B18" s="56"/>
      <c r="C18" s="105"/>
      <c r="D18" s="110"/>
      <c r="E18" s="111" t="str">
        <f t="shared" si="0"/>
        <v/>
      </c>
      <c r="F18" s="112" t="str">
        <f t="shared" si="0"/>
        <v/>
      </c>
      <c r="G18" s="108"/>
      <c r="H18" s="109"/>
      <c r="I18" s="57"/>
      <c r="J18" s="99"/>
      <c r="K18" s="98"/>
      <c r="L18" s="94"/>
      <c r="M18" s="57"/>
      <c r="N18" s="58" t="s">
        <v>290</v>
      </c>
      <c r="O18" s="57"/>
      <c r="P18" s="107"/>
      <c r="Q18" s="107"/>
      <c r="R18" s="59"/>
      <c r="S18" s="48"/>
      <c r="T18" s="49"/>
      <c r="U18" s="50"/>
      <c r="V18" s="59"/>
      <c r="W18" s="48"/>
      <c r="X18" s="49"/>
      <c r="Y18" s="50"/>
      <c r="Z18" s="43"/>
    </row>
    <row r="19" spans="1:26">
      <c r="A19">
        <f t="shared" ca="1" si="1"/>
        <v>14</v>
      </c>
      <c r="B19" s="56"/>
      <c r="C19" s="105"/>
      <c r="D19" s="110"/>
      <c r="E19" s="111" t="str">
        <f t="shared" si="0"/>
        <v/>
      </c>
      <c r="F19" s="112" t="str">
        <f t="shared" si="0"/>
        <v/>
      </c>
      <c r="G19" s="108"/>
      <c r="H19" s="109"/>
      <c r="I19" s="57"/>
      <c r="J19" s="99"/>
      <c r="K19" s="98"/>
      <c r="L19" s="94"/>
      <c r="M19" s="57"/>
      <c r="N19" s="58" t="s">
        <v>290</v>
      </c>
      <c r="O19" s="57"/>
      <c r="P19" s="107"/>
      <c r="Q19" s="107"/>
      <c r="R19" s="59"/>
      <c r="S19" s="48"/>
      <c r="T19" s="49"/>
      <c r="U19" s="50"/>
      <c r="V19" s="59"/>
      <c r="W19" s="48"/>
      <c r="X19" s="49"/>
      <c r="Y19" s="50"/>
      <c r="Z19" s="43"/>
    </row>
    <row r="20" spans="1:26">
      <c r="A20">
        <f t="shared" ca="1" si="1"/>
        <v>15</v>
      </c>
      <c r="B20" s="56"/>
      <c r="C20" s="105"/>
      <c r="D20" s="110"/>
      <c r="E20" s="111" t="str">
        <f t="shared" si="0"/>
        <v/>
      </c>
      <c r="F20" s="112" t="str">
        <f t="shared" si="0"/>
        <v/>
      </c>
      <c r="G20" s="108"/>
      <c r="H20" s="109"/>
      <c r="I20" s="57"/>
      <c r="J20" s="99"/>
      <c r="K20" s="98"/>
      <c r="L20" s="94"/>
      <c r="M20" s="57"/>
      <c r="N20" s="58" t="s">
        <v>290</v>
      </c>
      <c r="O20" s="57"/>
      <c r="P20" s="107"/>
      <c r="Q20" s="107"/>
      <c r="R20" s="59"/>
      <c r="S20" s="48"/>
      <c r="T20" s="49"/>
      <c r="U20" s="50"/>
      <c r="V20" s="59"/>
      <c r="W20" s="48"/>
      <c r="X20" s="49"/>
      <c r="Y20" s="50"/>
      <c r="Z20" s="43"/>
    </row>
    <row r="21" spans="1:26">
      <c r="A21">
        <f t="shared" ca="1" si="1"/>
        <v>16</v>
      </c>
      <c r="B21" s="56"/>
      <c r="C21" s="105"/>
      <c r="D21" s="110"/>
      <c r="E21" s="111" t="str">
        <f t="shared" si="0"/>
        <v/>
      </c>
      <c r="F21" s="112" t="str">
        <f t="shared" si="0"/>
        <v/>
      </c>
      <c r="G21" s="108"/>
      <c r="H21" s="109"/>
      <c r="I21" s="57"/>
      <c r="J21" s="99"/>
      <c r="K21" s="98"/>
      <c r="L21" s="94"/>
      <c r="M21" s="57"/>
      <c r="N21" s="58" t="s">
        <v>290</v>
      </c>
      <c r="O21" s="57"/>
      <c r="P21" s="107"/>
      <c r="Q21" s="107"/>
      <c r="R21" s="59"/>
      <c r="S21" s="48"/>
      <c r="T21" s="49"/>
      <c r="U21" s="50"/>
      <c r="V21" s="59"/>
      <c r="W21" s="48"/>
      <c r="X21" s="49"/>
      <c r="Y21" s="50"/>
      <c r="Z21" s="43"/>
    </row>
    <row r="22" spans="1:26">
      <c r="A22">
        <f t="shared" ca="1" si="1"/>
        <v>17</v>
      </c>
      <c r="B22" s="56"/>
      <c r="C22" s="105"/>
      <c r="D22" s="110"/>
      <c r="E22" s="111" t="str">
        <f t="shared" ref="E22:F30" si="2">ASC(PHONETIC(C22))</f>
        <v/>
      </c>
      <c r="F22" s="112" t="str">
        <f t="shared" si="2"/>
        <v/>
      </c>
      <c r="G22" s="108"/>
      <c r="H22" s="109"/>
      <c r="I22" s="57"/>
      <c r="J22" s="99"/>
      <c r="K22" s="98"/>
      <c r="L22" s="94"/>
      <c r="M22" s="57"/>
      <c r="N22" s="58" t="s">
        <v>290</v>
      </c>
      <c r="O22" s="57"/>
      <c r="P22" s="107"/>
      <c r="Q22" s="107"/>
      <c r="R22" s="59"/>
      <c r="S22" s="48"/>
      <c r="T22" s="49"/>
      <c r="U22" s="50"/>
      <c r="V22" s="59"/>
      <c r="W22" s="48"/>
      <c r="X22" s="49"/>
      <c r="Y22" s="50"/>
      <c r="Z22" s="43"/>
    </row>
    <row r="23" spans="1:26">
      <c r="A23">
        <f t="shared" ca="1" si="1"/>
        <v>18</v>
      </c>
      <c r="B23" s="56"/>
      <c r="C23" s="105"/>
      <c r="D23" s="110"/>
      <c r="E23" s="111" t="str">
        <f t="shared" si="2"/>
        <v/>
      </c>
      <c r="F23" s="112" t="str">
        <f t="shared" si="2"/>
        <v/>
      </c>
      <c r="G23" s="108"/>
      <c r="H23" s="109"/>
      <c r="I23" s="57"/>
      <c r="J23" s="99"/>
      <c r="K23" s="98"/>
      <c r="L23" s="94"/>
      <c r="M23" s="57"/>
      <c r="N23" s="58" t="s">
        <v>290</v>
      </c>
      <c r="O23" s="57"/>
      <c r="P23" s="107"/>
      <c r="Q23" s="107"/>
      <c r="R23" s="59"/>
      <c r="S23" s="48"/>
      <c r="T23" s="49"/>
      <c r="U23" s="50"/>
      <c r="V23" s="59"/>
      <c r="W23" s="48"/>
      <c r="X23" s="49"/>
      <c r="Y23" s="50"/>
      <c r="Z23" s="43"/>
    </row>
    <row r="24" spans="1:26">
      <c r="A24">
        <f t="shared" ca="1" si="1"/>
        <v>19</v>
      </c>
      <c r="B24" s="56"/>
      <c r="C24" s="105"/>
      <c r="D24" s="110"/>
      <c r="E24" s="111" t="str">
        <f t="shared" si="2"/>
        <v/>
      </c>
      <c r="F24" s="112" t="str">
        <f t="shared" si="2"/>
        <v/>
      </c>
      <c r="G24" s="108"/>
      <c r="H24" s="109"/>
      <c r="I24" s="57"/>
      <c r="J24" s="99"/>
      <c r="K24" s="98"/>
      <c r="L24" s="94"/>
      <c r="M24" s="57"/>
      <c r="N24" s="58" t="s">
        <v>290</v>
      </c>
      <c r="O24" s="57"/>
      <c r="P24" s="107"/>
      <c r="Q24" s="107"/>
      <c r="R24" s="59"/>
      <c r="S24" s="48"/>
      <c r="T24" s="49"/>
      <c r="U24" s="50"/>
      <c r="V24" s="59"/>
      <c r="W24" s="48"/>
      <c r="X24" s="49"/>
      <c r="Y24" s="50"/>
      <c r="Z24" s="43"/>
    </row>
    <row r="25" spans="1:26">
      <c r="A25">
        <f t="shared" ca="1" si="1"/>
        <v>20</v>
      </c>
      <c r="B25" s="56"/>
      <c r="C25" s="105"/>
      <c r="D25" s="110"/>
      <c r="E25" s="111" t="str">
        <f t="shared" si="2"/>
        <v/>
      </c>
      <c r="F25" s="112" t="str">
        <f t="shared" si="2"/>
        <v/>
      </c>
      <c r="G25" s="108"/>
      <c r="H25" s="109"/>
      <c r="I25" s="57"/>
      <c r="J25" s="99"/>
      <c r="K25" s="98"/>
      <c r="L25" s="94"/>
      <c r="M25" s="57"/>
      <c r="N25" s="58" t="s">
        <v>290</v>
      </c>
      <c r="O25" s="57"/>
      <c r="P25" s="107"/>
      <c r="Q25" s="107"/>
      <c r="R25" s="59"/>
      <c r="S25" s="48"/>
      <c r="T25" s="49"/>
      <c r="U25" s="50"/>
      <c r="V25" s="59"/>
      <c r="W25" s="48"/>
      <c r="X25" s="49"/>
      <c r="Y25" s="50"/>
      <c r="Z25" s="43"/>
    </row>
    <row r="26" spans="1:26">
      <c r="A26">
        <f t="shared" ca="1" si="1"/>
        <v>21</v>
      </c>
      <c r="B26" s="56"/>
      <c r="C26" s="105"/>
      <c r="D26" s="110"/>
      <c r="E26" s="111" t="str">
        <f t="shared" si="2"/>
        <v/>
      </c>
      <c r="F26" s="112" t="str">
        <f t="shared" si="2"/>
        <v/>
      </c>
      <c r="G26" s="108"/>
      <c r="H26" s="109"/>
      <c r="I26" s="57"/>
      <c r="J26" s="99"/>
      <c r="K26" s="98"/>
      <c r="L26" s="94"/>
      <c r="M26" s="57"/>
      <c r="N26" s="58" t="s">
        <v>290</v>
      </c>
      <c r="O26" s="57"/>
      <c r="P26" s="107"/>
      <c r="Q26" s="107"/>
      <c r="R26" s="59"/>
      <c r="S26" s="48"/>
      <c r="T26" s="49"/>
      <c r="U26" s="50"/>
      <c r="V26" s="59"/>
      <c r="W26" s="48"/>
      <c r="X26" s="49"/>
      <c r="Y26" s="50"/>
      <c r="Z26" s="43"/>
    </row>
    <row r="27" spans="1:26">
      <c r="A27">
        <f t="shared" ca="1" si="1"/>
        <v>22</v>
      </c>
      <c r="B27" s="56"/>
      <c r="C27" s="105"/>
      <c r="D27" s="110"/>
      <c r="E27" s="111" t="str">
        <f t="shared" si="2"/>
        <v/>
      </c>
      <c r="F27" s="112" t="str">
        <f t="shared" si="2"/>
        <v/>
      </c>
      <c r="G27" s="108"/>
      <c r="H27" s="109"/>
      <c r="I27" s="57"/>
      <c r="J27" s="99"/>
      <c r="K27" s="98"/>
      <c r="L27" s="94"/>
      <c r="M27" s="57"/>
      <c r="N27" s="58" t="s">
        <v>290</v>
      </c>
      <c r="O27" s="57"/>
      <c r="P27" s="107"/>
      <c r="Q27" s="107"/>
      <c r="R27" s="59"/>
      <c r="S27" s="48"/>
      <c r="T27" s="49"/>
      <c r="U27" s="50"/>
      <c r="V27" s="59"/>
      <c r="W27" s="48"/>
      <c r="X27" s="49"/>
      <c r="Y27" s="50"/>
      <c r="Z27" s="43"/>
    </row>
    <row r="28" spans="1:26">
      <c r="A28">
        <f t="shared" ca="1" si="1"/>
        <v>23</v>
      </c>
      <c r="B28" s="56"/>
      <c r="C28" s="105"/>
      <c r="D28" s="110"/>
      <c r="E28" s="111" t="str">
        <f t="shared" si="2"/>
        <v/>
      </c>
      <c r="F28" s="112" t="str">
        <f t="shared" si="2"/>
        <v/>
      </c>
      <c r="G28" s="108"/>
      <c r="H28" s="109"/>
      <c r="I28" s="57"/>
      <c r="J28" s="99"/>
      <c r="K28" s="98"/>
      <c r="L28" s="94"/>
      <c r="M28" s="57"/>
      <c r="N28" s="58" t="s">
        <v>290</v>
      </c>
      <c r="O28" s="57"/>
      <c r="P28" s="107"/>
      <c r="Q28" s="107"/>
      <c r="R28" s="59"/>
      <c r="S28" s="48"/>
      <c r="T28" s="49"/>
      <c r="U28" s="50"/>
      <c r="V28" s="59"/>
      <c r="W28" s="48"/>
      <c r="X28" s="49"/>
      <c r="Y28" s="50"/>
      <c r="Z28" s="43"/>
    </row>
    <row r="29" spans="1:26">
      <c r="A29">
        <f t="shared" ca="1" si="1"/>
        <v>24</v>
      </c>
      <c r="B29" s="56"/>
      <c r="C29" s="105"/>
      <c r="D29" s="110"/>
      <c r="E29" s="111" t="str">
        <f t="shared" si="2"/>
        <v/>
      </c>
      <c r="F29" s="112" t="str">
        <f t="shared" si="2"/>
        <v/>
      </c>
      <c r="G29" s="108"/>
      <c r="H29" s="109"/>
      <c r="I29" s="57"/>
      <c r="J29" s="99"/>
      <c r="K29" s="98"/>
      <c r="L29" s="94"/>
      <c r="M29" s="57"/>
      <c r="N29" s="58" t="s">
        <v>290</v>
      </c>
      <c r="O29" s="57"/>
      <c r="P29" s="107"/>
      <c r="Q29" s="107"/>
      <c r="R29" s="59"/>
      <c r="S29" s="48"/>
      <c r="T29" s="49"/>
      <c r="U29" s="50"/>
      <c r="V29" s="59"/>
      <c r="W29" s="48"/>
      <c r="X29" s="49"/>
      <c r="Y29" s="50"/>
      <c r="Z29" s="43"/>
    </row>
    <row r="30" spans="1:26">
      <c r="A30">
        <f t="shared" ca="1" si="1"/>
        <v>25</v>
      </c>
      <c r="B30" s="56"/>
      <c r="C30" s="105"/>
      <c r="D30" s="110"/>
      <c r="E30" s="111" t="str">
        <f t="shared" si="2"/>
        <v/>
      </c>
      <c r="F30" s="112" t="str">
        <f t="shared" si="2"/>
        <v/>
      </c>
      <c r="G30" s="108"/>
      <c r="H30" s="109"/>
      <c r="I30" s="57"/>
      <c r="J30" s="99"/>
      <c r="K30" s="98"/>
      <c r="L30" s="94"/>
      <c r="M30" s="57"/>
      <c r="N30" s="58" t="s">
        <v>290</v>
      </c>
      <c r="O30" s="57"/>
      <c r="P30" s="107"/>
      <c r="Q30" s="107"/>
      <c r="R30" s="59"/>
      <c r="S30" s="48"/>
      <c r="T30" s="49"/>
      <c r="U30" s="50"/>
      <c r="V30" s="59"/>
      <c r="W30" s="48"/>
      <c r="X30" s="49"/>
      <c r="Y30" s="50"/>
      <c r="Z30" s="43"/>
    </row>
    <row r="31" spans="1:26" ht="17.25" customHeight="1">
      <c r="B31" s="65" t="s">
        <v>59</v>
      </c>
    </row>
    <row r="32" spans="1:26" ht="17.25" customHeight="1">
      <c r="B32" s="64" t="s">
        <v>58</v>
      </c>
      <c r="P32" s="52"/>
      <c r="T32" s="52"/>
    </row>
    <row r="33" spans="2:25">
      <c r="B33" s="128" t="s">
        <v>18</v>
      </c>
      <c r="C33" s="129"/>
      <c r="D33" s="128"/>
      <c r="E33" s="130"/>
      <c r="F33" s="130"/>
      <c r="G33" s="129"/>
      <c r="H33" s="46"/>
      <c r="I33" s="46"/>
      <c r="J33" s="46"/>
      <c r="K33" s="46"/>
      <c r="L33" s="46"/>
      <c r="M33" s="46"/>
      <c r="N33" s="46"/>
      <c r="R33" s="145" t="s">
        <v>32</v>
      </c>
      <c r="S33" s="145"/>
      <c r="T33" s="145"/>
      <c r="U33" s="144">
        <f>COUNTA(R6:R30)+COUNTA(V6:V30)</f>
        <v>0</v>
      </c>
      <c r="V33" s="144"/>
      <c r="W33" s="148" t="s">
        <v>20</v>
      </c>
      <c r="X33" s="148"/>
      <c r="Y33" s="148"/>
    </row>
    <row r="34" spans="2:25">
      <c r="B34" s="128" t="s">
        <v>19</v>
      </c>
      <c r="C34" s="129"/>
      <c r="D34" s="128"/>
      <c r="E34" s="130"/>
      <c r="F34" s="130"/>
      <c r="G34" s="129"/>
      <c r="H34" s="46"/>
      <c r="I34" s="46"/>
      <c r="J34" s="46"/>
      <c r="K34" s="46"/>
      <c r="L34" s="46"/>
      <c r="M34" s="46"/>
      <c r="N34" s="46"/>
      <c r="R34" s="147"/>
      <c r="S34" s="147"/>
      <c r="T34" s="147"/>
      <c r="U34" s="143"/>
      <c r="V34" s="143"/>
      <c r="W34" s="147"/>
      <c r="X34" s="147"/>
      <c r="Y34" s="147"/>
    </row>
    <row r="35" spans="2:25">
      <c r="B35" s="128" t="s">
        <v>21</v>
      </c>
      <c r="C35" s="129"/>
      <c r="D35" s="128"/>
      <c r="E35" s="130"/>
      <c r="F35" s="130"/>
      <c r="G35" s="129"/>
      <c r="H35" s="46"/>
      <c r="I35" s="46"/>
      <c r="J35" s="46"/>
      <c r="K35" s="46"/>
      <c r="L35" s="46"/>
      <c r="M35" s="46"/>
      <c r="N35" s="46"/>
      <c r="R35" s="146"/>
      <c r="S35" s="146"/>
      <c r="T35" s="146"/>
      <c r="U35" s="143"/>
      <c r="V35" s="143"/>
      <c r="W35" s="147"/>
      <c r="X35" s="147"/>
      <c r="Y35" s="147"/>
    </row>
    <row r="36" spans="2:25">
      <c r="B36" s="131" t="s">
        <v>22</v>
      </c>
      <c r="C36" s="132"/>
      <c r="D36" s="135" t="s">
        <v>33</v>
      </c>
      <c r="E36" s="136"/>
      <c r="F36" s="136"/>
      <c r="G36" s="137"/>
      <c r="H36" s="46"/>
      <c r="I36" s="46"/>
      <c r="J36" s="46"/>
      <c r="K36" s="46"/>
      <c r="L36" s="46"/>
      <c r="M36" s="46"/>
      <c r="N36" s="46"/>
      <c r="R36" s="145" t="s">
        <v>34</v>
      </c>
      <c r="S36" s="145"/>
      <c r="T36" s="145"/>
      <c r="U36" s="142">
        <f>U33*500</f>
        <v>0</v>
      </c>
      <c r="V36" s="142"/>
      <c r="W36" s="145" t="s">
        <v>24</v>
      </c>
      <c r="X36" s="145"/>
      <c r="Y36" s="145"/>
    </row>
    <row r="37" spans="2:25">
      <c r="B37" s="133"/>
      <c r="C37" s="134"/>
      <c r="D37" s="128"/>
      <c r="E37" s="130"/>
      <c r="F37" s="130"/>
      <c r="G37" s="129"/>
      <c r="H37" s="16" t="s">
        <v>27</v>
      </c>
      <c r="I37" s="46"/>
      <c r="J37" s="46"/>
      <c r="K37" s="46"/>
      <c r="L37" s="46"/>
      <c r="M37" s="46"/>
      <c r="N37" s="46"/>
    </row>
    <row r="38" spans="2:25">
      <c r="B38" s="126" t="s">
        <v>25</v>
      </c>
      <c r="C38" s="126"/>
      <c r="D38" s="127"/>
      <c r="E38" s="126"/>
      <c r="F38" s="126"/>
      <c r="G38" s="126"/>
      <c r="H38" s="46"/>
      <c r="I38" s="46"/>
      <c r="J38" s="46"/>
      <c r="K38" s="46"/>
      <c r="L38" s="46"/>
      <c r="N38" s="54"/>
      <c r="O38" s="18"/>
      <c r="P38" s="18"/>
      <c r="Q38" s="18"/>
      <c r="R38" s="18"/>
      <c r="S38" s="18"/>
      <c r="T38" s="18"/>
      <c r="U38" s="18"/>
      <c r="V38" s="18"/>
      <c r="W38" s="18"/>
    </row>
    <row r="39" spans="2:25">
      <c r="B39" s="126" t="s">
        <v>26</v>
      </c>
      <c r="C39" s="126"/>
      <c r="D39" s="127"/>
      <c r="E39" s="126"/>
      <c r="F39" s="126"/>
      <c r="G39" s="126"/>
      <c r="M39" s="35"/>
      <c r="N39" s="35"/>
    </row>
  </sheetData>
  <mergeCells count="32">
    <mergeCell ref="W33:Y33"/>
    <mergeCell ref="W36:Y36"/>
    <mergeCell ref="W35:Y35"/>
    <mergeCell ref="W34:Y34"/>
    <mergeCell ref="U36:V36"/>
    <mergeCell ref="U35:V35"/>
    <mergeCell ref="U34:V34"/>
    <mergeCell ref="U33:V33"/>
    <mergeCell ref="R36:T36"/>
    <mergeCell ref="R35:T35"/>
    <mergeCell ref="R34:T34"/>
    <mergeCell ref="R33:T33"/>
    <mergeCell ref="B1:D1"/>
    <mergeCell ref="R3:R5"/>
    <mergeCell ref="S3:U3"/>
    <mergeCell ref="J5:L5"/>
    <mergeCell ref="S1:Y1"/>
    <mergeCell ref="V3:V5"/>
    <mergeCell ref="W3:Y3"/>
    <mergeCell ref="B34:C34"/>
    <mergeCell ref="D34:G34"/>
    <mergeCell ref="B38:C38"/>
    <mergeCell ref="D38:G38"/>
    <mergeCell ref="B33:C33"/>
    <mergeCell ref="D33:G33"/>
    <mergeCell ref="B39:C39"/>
    <mergeCell ref="D39:G39"/>
    <mergeCell ref="B35:C35"/>
    <mergeCell ref="D35:G35"/>
    <mergeCell ref="B36:C37"/>
    <mergeCell ref="D36:G36"/>
    <mergeCell ref="D37:G37"/>
  </mergeCells>
  <phoneticPr fontId="16"/>
  <dataValidations count="11">
    <dataValidation type="list" allowBlank="1" showInputMessage="1" showErrorMessage="1" sqref="R6:R30 V6:V30">
      <formula1>$AA$6:$AA$11</formula1>
    </dataValidation>
    <dataValidation type="list" allowBlank="1" showInputMessage="1" showErrorMessage="1" sqref="I6:I30">
      <formula1>"小1,小2,小3,小4,小5,小6"</formula1>
    </dataValidation>
    <dataValidation type="list" allowBlank="1" showInputMessage="1" showErrorMessage="1" sqref="M6:M30">
      <formula1>"男,女"</formula1>
    </dataValidation>
    <dataValidation type="list" allowBlank="1" showInputMessage="1" showErrorMessage="1" sqref="O6:O30">
      <formula1>"〇"</formula1>
    </dataValidation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H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type="list" allowBlank="1" showInputMessage="1" showErrorMessage="1" sqref="L6:L30">
      <formula1>"1,2,3,4,5,6,7,8,9,10,11,12,13,14,15,16,17,18,19,20,21,22,23,24,25,26,27,28,29,30,31"</formula1>
    </dataValidation>
    <dataValidation type="list" allowBlank="1" showInputMessage="1" showErrorMessage="1" sqref="K6:K30">
      <formula1>"1,2,3,4,5,6,7,8,9,10,11,12"</formula1>
    </dataValidation>
    <dataValidation allowBlank="1" showInputMessage="1" showErrorMessage="1" prompt="西暦の下2ケタを入力してください。" sqref="J6:J30"/>
    <dataValidation allowBlank="1" showInputMessage="1" showErrorMessage="1" prompt="日本以外の場合は修正して下さい。_x000a_漢字・カタカナで構いません。" sqref="N6:N30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Normal="100" workbookViewId="0">
      <selection activeCell="C6" sqref="C6"/>
    </sheetView>
  </sheetViews>
  <sheetFormatPr defaultRowHeight="13.5"/>
  <cols>
    <col min="1" max="1" width="3.625" customWidth="1"/>
    <col min="2" max="2" width="5.625" customWidth="1"/>
    <col min="3" max="6" width="8.125" customWidth="1"/>
    <col min="7" max="8" width="8.125" style="44" customWidth="1"/>
    <col min="9" max="9" width="4.625" style="44" customWidth="1"/>
    <col min="10" max="12" width="4.125" style="44" customWidth="1"/>
    <col min="13" max="14" width="4.625" style="44" customWidth="1"/>
    <col min="15" max="15" width="8.125" style="44" customWidth="1"/>
    <col min="16" max="16" width="8.625" customWidth="1"/>
    <col min="17" max="17" width="8.125" customWidth="1"/>
    <col min="18" max="19" width="10.625" customWidth="1"/>
    <col min="20" max="20" width="8.125" customWidth="1"/>
    <col min="21" max="21" width="8.625" style="45" customWidth="1"/>
    <col min="22" max="24" width="3.125" customWidth="1"/>
    <col min="25" max="25" width="8.625" style="45" customWidth="1"/>
    <col min="26" max="28" width="3.125" customWidth="1"/>
    <col min="29" max="29" width="3.625" customWidth="1"/>
    <col min="30" max="30" width="3.125" customWidth="1"/>
    <col min="31" max="31" width="14.25" bestFit="1" customWidth="1"/>
  </cols>
  <sheetData>
    <row r="1" spans="1:31" ht="18.75">
      <c r="B1" s="122" t="s">
        <v>5</v>
      </c>
      <c r="C1" s="122"/>
      <c r="D1" s="122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3"/>
      <c r="Q1" s="13"/>
      <c r="R1" s="13"/>
      <c r="S1" s="13"/>
      <c r="T1" s="13"/>
      <c r="U1" s="54" t="s">
        <v>28</v>
      </c>
      <c r="V1" s="141" t="s">
        <v>46</v>
      </c>
      <c r="W1" s="141"/>
      <c r="X1" s="141"/>
      <c r="Y1" s="141"/>
      <c r="Z1" s="141"/>
      <c r="AA1" s="141"/>
      <c r="AB1" s="141"/>
      <c r="AC1" s="97"/>
      <c r="AD1" s="13"/>
    </row>
    <row r="2" spans="1:31" ht="25.5" customHeight="1">
      <c r="B2" s="101" t="s">
        <v>305</v>
      </c>
      <c r="C2" s="69"/>
      <c r="D2" s="69"/>
      <c r="E2" s="69"/>
      <c r="F2" s="69"/>
      <c r="G2" s="70"/>
      <c r="J2" s="54"/>
      <c r="K2" s="68" t="s">
        <v>29</v>
      </c>
      <c r="M2" s="37" t="s">
        <v>35</v>
      </c>
      <c r="N2" s="54"/>
      <c r="O2" s="54"/>
      <c r="Q2" s="37"/>
      <c r="R2" s="37"/>
      <c r="S2" s="17"/>
      <c r="T2" s="18"/>
      <c r="U2" s="19"/>
      <c r="V2" s="19"/>
      <c r="W2" s="19"/>
      <c r="X2" s="19"/>
      <c r="Y2" s="19"/>
      <c r="Z2" s="19"/>
      <c r="AC2" s="19"/>
      <c r="AD2" s="19"/>
    </row>
    <row r="3" spans="1:31" ht="13.5" customHeight="1">
      <c r="B3" s="38" t="s">
        <v>63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0" t="s">
        <v>6</v>
      </c>
      <c r="R3" s="11"/>
      <c r="S3" s="11"/>
      <c r="T3" s="11"/>
      <c r="U3" s="113" t="s">
        <v>7</v>
      </c>
      <c r="V3" s="116" t="s">
        <v>8</v>
      </c>
      <c r="W3" s="117"/>
      <c r="X3" s="117"/>
      <c r="Y3" s="113" t="s">
        <v>9</v>
      </c>
      <c r="Z3" s="116" t="s">
        <v>8</v>
      </c>
      <c r="AA3" s="117"/>
      <c r="AB3" s="118"/>
      <c r="AC3" s="21"/>
      <c r="AD3" s="21"/>
    </row>
    <row r="4" spans="1:31">
      <c r="B4" s="38" t="s">
        <v>62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7"/>
      <c r="Q4" s="22" t="s">
        <v>36</v>
      </c>
      <c r="R4" s="10"/>
      <c r="S4" s="10"/>
      <c r="T4" s="11"/>
      <c r="U4" s="114"/>
      <c r="V4" s="23" t="s">
        <v>11</v>
      </c>
      <c r="W4" s="24" t="s">
        <v>12</v>
      </c>
      <c r="X4" s="25"/>
      <c r="Y4" s="114"/>
      <c r="Z4" s="55"/>
      <c r="AA4" s="24"/>
      <c r="AB4" s="25"/>
      <c r="AC4" s="12"/>
      <c r="AD4" s="12"/>
    </row>
    <row r="5" spans="1:31" ht="27" customHeight="1">
      <c r="B5" s="26" t="s">
        <v>31</v>
      </c>
      <c r="C5" s="27" t="s">
        <v>13</v>
      </c>
      <c r="D5" s="28" t="s">
        <v>14</v>
      </c>
      <c r="E5" s="62" t="s">
        <v>56</v>
      </c>
      <c r="F5" s="63" t="s">
        <v>57</v>
      </c>
      <c r="G5" s="62" t="s">
        <v>285</v>
      </c>
      <c r="H5" s="63" t="s">
        <v>286</v>
      </c>
      <c r="I5" s="60" t="s">
        <v>287</v>
      </c>
      <c r="J5" s="119" t="s">
        <v>288</v>
      </c>
      <c r="K5" s="120"/>
      <c r="L5" s="121"/>
      <c r="M5" s="29" t="s">
        <v>15</v>
      </c>
      <c r="N5" s="29" t="s">
        <v>289</v>
      </c>
      <c r="O5" s="60" t="s">
        <v>50</v>
      </c>
      <c r="P5" s="60" t="s">
        <v>51</v>
      </c>
      <c r="Q5" s="30" t="s">
        <v>16</v>
      </c>
      <c r="R5" s="61" t="s">
        <v>55</v>
      </c>
      <c r="S5" s="61" t="s">
        <v>52</v>
      </c>
      <c r="T5" s="61" t="s">
        <v>54</v>
      </c>
      <c r="U5" s="115"/>
      <c r="V5" s="31"/>
      <c r="W5" s="32" t="s">
        <v>45</v>
      </c>
      <c r="X5" s="33"/>
      <c r="Y5" s="115"/>
      <c r="Z5" s="55"/>
      <c r="AA5" s="32" t="s">
        <v>17</v>
      </c>
      <c r="AB5" s="33"/>
      <c r="AC5" s="39"/>
      <c r="AD5" s="39"/>
    </row>
    <row r="6" spans="1:31">
      <c r="A6">
        <v>1</v>
      </c>
      <c r="B6" s="56"/>
      <c r="C6" s="105"/>
      <c r="D6" s="110"/>
      <c r="E6" s="111" t="str">
        <f t="shared" ref="E6:F21" si="0">ASC(PHONETIC(C6))</f>
        <v/>
      </c>
      <c r="F6" s="112" t="str">
        <f t="shared" si="0"/>
        <v/>
      </c>
      <c r="G6" s="108"/>
      <c r="H6" s="109"/>
      <c r="I6" s="57"/>
      <c r="J6" s="99"/>
      <c r="K6" s="98"/>
      <c r="L6" s="94"/>
      <c r="M6" s="57"/>
      <c r="N6" s="58" t="s">
        <v>290</v>
      </c>
      <c r="O6" s="57"/>
      <c r="P6" s="57"/>
      <c r="Q6" s="100"/>
      <c r="R6" s="106"/>
      <c r="S6" s="107"/>
      <c r="T6" s="107"/>
      <c r="U6" s="59"/>
      <c r="V6" s="48"/>
      <c r="W6" s="49"/>
      <c r="X6" s="50"/>
      <c r="Y6" s="59"/>
      <c r="Z6" s="96"/>
      <c r="AA6" s="49"/>
      <c r="AB6" s="50"/>
      <c r="AC6" s="51" t="str">
        <f>IF(P6="","",IF(AND(U6&lt;&gt;"",Y6&lt;&gt;""),2,IF(AND(U6="",Y6=""),"",1)))</f>
        <v/>
      </c>
      <c r="AD6" s="41"/>
      <c r="AE6" t="s">
        <v>291</v>
      </c>
    </row>
    <row r="7" spans="1:31">
      <c r="A7">
        <f ca="1">OFFSET(A7,-1,0)+1</f>
        <v>2</v>
      </c>
      <c r="B7" s="56"/>
      <c r="C7" s="105"/>
      <c r="D7" s="110"/>
      <c r="E7" s="111" t="str">
        <f t="shared" si="0"/>
        <v/>
      </c>
      <c r="F7" s="112" t="str">
        <f t="shared" si="0"/>
        <v/>
      </c>
      <c r="G7" s="108"/>
      <c r="H7" s="109"/>
      <c r="I7" s="57"/>
      <c r="J7" s="99"/>
      <c r="K7" s="98"/>
      <c r="L7" s="94"/>
      <c r="M7" s="57"/>
      <c r="N7" s="58" t="s">
        <v>290</v>
      </c>
      <c r="O7" s="57"/>
      <c r="P7" s="57"/>
      <c r="Q7" s="100"/>
      <c r="R7" s="106"/>
      <c r="S7" s="107"/>
      <c r="T7" s="107"/>
      <c r="U7" s="59"/>
      <c r="V7" s="48"/>
      <c r="W7" s="49"/>
      <c r="X7" s="50"/>
      <c r="Y7" s="59"/>
      <c r="Z7" s="96"/>
      <c r="AA7" s="49"/>
      <c r="AB7" s="50"/>
      <c r="AC7" s="51" t="str">
        <f t="shared" ref="AC7:AC30" si="1">IF(P7="","",IF(AND(U7&lt;&gt;"",Y7&lt;&gt;""),2,IF(AND(U7="",Y7=""),"",1)))</f>
        <v/>
      </c>
      <c r="AD7" s="41"/>
      <c r="AE7" t="s">
        <v>292</v>
      </c>
    </row>
    <row r="8" spans="1:31">
      <c r="A8">
        <f t="shared" ref="A8:A30" ca="1" si="2">OFFSET(A8,-1,0)+1</f>
        <v>3</v>
      </c>
      <c r="B8" s="56"/>
      <c r="C8" s="105"/>
      <c r="D8" s="110"/>
      <c r="E8" s="111" t="str">
        <f t="shared" si="0"/>
        <v/>
      </c>
      <c r="F8" s="112" t="str">
        <f t="shared" si="0"/>
        <v/>
      </c>
      <c r="G8" s="108"/>
      <c r="H8" s="109"/>
      <c r="I8" s="57"/>
      <c r="J8" s="99"/>
      <c r="K8" s="98"/>
      <c r="L8" s="94"/>
      <c r="M8" s="57"/>
      <c r="N8" s="58" t="s">
        <v>290</v>
      </c>
      <c r="O8" s="57"/>
      <c r="P8" s="57"/>
      <c r="Q8" s="100"/>
      <c r="R8" s="106"/>
      <c r="S8" s="107"/>
      <c r="T8" s="107"/>
      <c r="U8" s="59"/>
      <c r="V8" s="48"/>
      <c r="W8" s="49"/>
      <c r="X8" s="50"/>
      <c r="Y8" s="59"/>
      <c r="Z8" s="96"/>
      <c r="AA8" s="49"/>
      <c r="AB8" s="50"/>
      <c r="AC8" s="51" t="str">
        <f t="shared" si="1"/>
        <v/>
      </c>
      <c r="AD8" s="43"/>
      <c r="AE8" t="s">
        <v>49</v>
      </c>
    </row>
    <row r="9" spans="1:31">
      <c r="A9">
        <f t="shared" ca="1" si="2"/>
        <v>4</v>
      </c>
      <c r="B9" s="56"/>
      <c r="C9" s="105"/>
      <c r="D9" s="110"/>
      <c r="E9" s="111" t="str">
        <f t="shared" si="0"/>
        <v/>
      </c>
      <c r="F9" s="112" t="str">
        <f t="shared" si="0"/>
        <v/>
      </c>
      <c r="G9" s="108"/>
      <c r="H9" s="109"/>
      <c r="I9" s="57"/>
      <c r="J9" s="99"/>
      <c r="K9" s="98"/>
      <c r="L9" s="94"/>
      <c r="M9" s="57"/>
      <c r="N9" s="58" t="s">
        <v>290</v>
      </c>
      <c r="O9" s="57"/>
      <c r="P9" s="57"/>
      <c r="Q9" s="100"/>
      <c r="R9" s="106"/>
      <c r="S9" s="107"/>
      <c r="T9" s="107"/>
      <c r="U9" s="59"/>
      <c r="V9" s="48"/>
      <c r="W9" s="49"/>
      <c r="X9" s="50"/>
      <c r="Y9" s="59"/>
      <c r="Z9" s="96"/>
      <c r="AA9" s="49"/>
      <c r="AB9" s="50"/>
      <c r="AC9" s="51" t="str">
        <f t="shared" si="1"/>
        <v/>
      </c>
      <c r="AD9" s="43"/>
      <c r="AE9" t="s">
        <v>293</v>
      </c>
    </row>
    <row r="10" spans="1:31">
      <c r="A10">
        <f t="shared" ca="1" si="2"/>
        <v>5</v>
      </c>
      <c r="B10" s="56"/>
      <c r="C10" s="105"/>
      <c r="D10" s="110"/>
      <c r="E10" s="111" t="str">
        <f t="shared" si="0"/>
        <v/>
      </c>
      <c r="F10" s="112" t="str">
        <f t="shared" si="0"/>
        <v/>
      </c>
      <c r="G10" s="108"/>
      <c r="H10" s="109"/>
      <c r="I10" s="57"/>
      <c r="J10" s="99"/>
      <c r="K10" s="98"/>
      <c r="L10" s="94"/>
      <c r="M10" s="57"/>
      <c r="N10" s="58" t="s">
        <v>290</v>
      </c>
      <c r="O10" s="57"/>
      <c r="P10" s="57"/>
      <c r="Q10" s="100"/>
      <c r="R10" s="106"/>
      <c r="S10" s="107"/>
      <c r="T10" s="107"/>
      <c r="U10" s="59"/>
      <c r="V10" s="48"/>
      <c r="W10" s="49"/>
      <c r="X10" s="50"/>
      <c r="Y10" s="59"/>
      <c r="Z10" s="96"/>
      <c r="AA10" s="49"/>
      <c r="AB10" s="50"/>
      <c r="AC10" s="51" t="str">
        <f t="shared" si="1"/>
        <v/>
      </c>
      <c r="AD10" s="43"/>
      <c r="AE10" t="s">
        <v>294</v>
      </c>
    </row>
    <row r="11" spans="1:31">
      <c r="A11">
        <f t="shared" ca="1" si="2"/>
        <v>6</v>
      </c>
      <c r="B11" s="56"/>
      <c r="C11" s="105"/>
      <c r="D11" s="110"/>
      <c r="E11" s="111" t="str">
        <f t="shared" si="0"/>
        <v/>
      </c>
      <c r="F11" s="112" t="str">
        <f t="shared" si="0"/>
        <v/>
      </c>
      <c r="G11" s="108"/>
      <c r="H11" s="109"/>
      <c r="I11" s="57"/>
      <c r="J11" s="99"/>
      <c r="K11" s="98"/>
      <c r="L11" s="94"/>
      <c r="M11" s="57"/>
      <c r="N11" s="58" t="s">
        <v>290</v>
      </c>
      <c r="O11" s="57"/>
      <c r="P11" s="57"/>
      <c r="Q11" s="100"/>
      <c r="R11" s="106"/>
      <c r="S11" s="107"/>
      <c r="T11" s="107"/>
      <c r="U11" s="59"/>
      <c r="V11" s="48"/>
      <c r="W11" s="49"/>
      <c r="X11" s="50"/>
      <c r="Y11" s="59"/>
      <c r="Z11" s="96"/>
      <c r="AA11" s="49"/>
      <c r="AB11" s="50"/>
      <c r="AC11" s="51" t="str">
        <f t="shared" si="1"/>
        <v/>
      </c>
      <c r="AD11" s="43"/>
      <c r="AE11" t="s">
        <v>47</v>
      </c>
    </row>
    <row r="12" spans="1:31">
      <c r="A12">
        <f t="shared" ca="1" si="2"/>
        <v>7</v>
      </c>
      <c r="B12" s="56"/>
      <c r="C12" s="105"/>
      <c r="D12" s="110"/>
      <c r="E12" s="111" t="str">
        <f t="shared" si="0"/>
        <v/>
      </c>
      <c r="F12" s="112" t="str">
        <f t="shared" si="0"/>
        <v/>
      </c>
      <c r="G12" s="108"/>
      <c r="H12" s="109"/>
      <c r="I12" s="57"/>
      <c r="J12" s="99"/>
      <c r="K12" s="98"/>
      <c r="L12" s="94"/>
      <c r="M12" s="57"/>
      <c r="N12" s="58" t="s">
        <v>290</v>
      </c>
      <c r="O12" s="57"/>
      <c r="P12" s="57"/>
      <c r="Q12" s="100"/>
      <c r="R12" s="106"/>
      <c r="S12" s="107"/>
      <c r="T12" s="107"/>
      <c r="U12" s="59"/>
      <c r="V12" s="48"/>
      <c r="W12" s="49"/>
      <c r="X12" s="50"/>
      <c r="Y12" s="59"/>
      <c r="Z12" s="96"/>
      <c r="AA12" s="49"/>
      <c r="AB12" s="50"/>
      <c r="AC12" s="51" t="str">
        <f t="shared" si="1"/>
        <v/>
      </c>
      <c r="AD12" s="43"/>
      <c r="AE12" t="s">
        <v>295</v>
      </c>
    </row>
    <row r="13" spans="1:31">
      <c r="A13">
        <f t="shared" ca="1" si="2"/>
        <v>8</v>
      </c>
      <c r="B13" s="56"/>
      <c r="C13" s="105"/>
      <c r="D13" s="110"/>
      <c r="E13" s="111" t="str">
        <f t="shared" si="0"/>
        <v/>
      </c>
      <c r="F13" s="112" t="str">
        <f t="shared" si="0"/>
        <v/>
      </c>
      <c r="G13" s="108"/>
      <c r="H13" s="109"/>
      <c r="I13" s="57"/>
      <c r="J13" s="99"/>
      <c r="K13" s="98"/>
      <c r="L13" s="94"/>
      <c r="M13" s="57"/>
      <c r="N13" s="58" t="s">
        <v>290</v>
      </c>
      <c r="O13" s="57"/>
      <c r="P13" s="57"/>
      <c r="Q13" s="100"/>
      <c r="R13" s="106"/>
      <c r="S13" s="107"/>
      <c r="T13" s="107"/>
      <c r="U13" s="59"/>
      <c r="V13" s="48"/>
      <c r="W13" s="49"/>
      <c r="X13" s="50"/>
      <c r="Y13" s="59"/>
      <c r="Z13" s="96"/>
      <c r="AA13" s="49"/>
      <c r="AB13" s="50"/>
      <c r="AC13" s="51" t="str">
        <f t="shared" si="1"/>
        <v/>
      </c>
      <c r="AD13" s="43"/>
      <c r="AE13" t="s">
        <v>48</v>
      </c>
    </row>
    <row r="14" spans="1:31">
      <c r="A14">
        <f t="shared" ca="1" si="2"/>
        <v>9</v>
      </c>
      <c r="B14" s="56"/>
      <c r="C14" s="105"/>
      <c r="D14" s="110"/>
      <c r="E14" s="111" t="str">
        <f t="shared" si="0"/>
        <v/>
      </c>
      <c r="F14" s="112" t="str">
        <f t="shared" si="0"/>
        <v/>
      </c>
      <c r="G14" s="108"/>
      <c r="H14" s="109"/>
      <c r="I14" s="57"/>
      <c r="J14" s="99"/>
      <c r="K14" s="98"/>
      <c r="L14" s="94"/>
      <c r="M14" s="57"/>
      <c r="N14" s="58" t="s">
        <v>290</v>
      </c>
      <c r="O14" s="57"/>
      <c r="P14" s="57"/>
      <c r="Q14" s="100"/>
      <c r="R14" s="106"/>
      <c r="S14" s="107"/>
      <c r="T14" s="107"/>
      <c r="U14" s="59"/>
      <c r="V14" s="48"/>
      <c r="W14" s="49"/>
      <c r="X14" s="50"/>
      <c r="Y14" s="59"/>
      <c r="Z14" s="96"/>
      <c r="AA14" s="49"/>
      <c r="AB14" s="50"/>
      <c r="AC14" s="51" t="str">
        <f t="shared" si="1"/>
        <v/>
      </c>
      <c r="AD14" s="43"/>
      <c r="AE14" t="s">
        <v>296</v>
      </c>
    </row>
    <row r="15" spans="1:31">
      <c r="A15">
        <f t="shared" ca="1" si="2"/>
        <v>10</v>
      </c>
      <c r="B15" s="56"/>
      <c r="C15" s="105"/>
      <c r="D15" s="110"/>
      <c r="E15" s="111" t="str">
        <f t="shared" si="0"/>
        <v/>
      </c>
      <c r="F15" s="112" t="str">
        <f t="shared" si="0"/>
        <v/>
      </c>
      <c r="G15" s="108"/>
      <c r="H15" s="109"/>
      <c r="I15" s="57"/>
      <c r="J15" s="99"/>
      <c r="K15" s="98"/>
      <c r="L15" s="94"/>
      <c r="M15" s="57"/>
      <c r="N15" s="58" t="s">
        <v>290</v>
      </c>
      <c r="O15" s="57"/>
      <c r="P15" s="57"/>
      <c r="Q15" s="100"/>
      <c r="R15" s="106"/>
      <c r="S15" s="107"/>
      <c r="T15" s="107"/>
      <c r="U15" s="59"/>
      <c r="V15" s="48"/>
      <c r="W15" s="49"/>
      <c r="X15" s="50"/>
      <c r="Y15" s="59"/>
      <c r="Z15" s="96"/>
      <c r="AA15" s="49"/>
      <c r="AB15" s="50"/>
      <c r="AC15" s="51" t="str">
        <f t="shared" si="1"/>
        <v/>
      </c>
      <c r="AD15" s="43"/>
    </row>
    <row r="16" spans="1:31">
      <c r="A16">
        <f t="shared" ca="1" si="2"/>
        <v>11</v>
      </c>
      <c r="B16" s="56"/>
      <c r="C16" s="105"/>
      <c r="D16" s="110"/>
      <c r="E16" s="111" t="str">
        <f t="shared" si="0"/>
        <v/>
      </c>
      <c r="F16" s="112" t="str">
        <f t="shared" si="0"/>
        <v/>
      </c>
      <c r="G16" s="108"/>
      <c r="H16" s="109"/>
      <c r="I16" s="57"/>
      <c r="J16" s="99"/>
      <c r="K16" s="98"/>
      <c r="L16" s="94"/>
      <c r="M16" s="57"/>
      <c r="N16" s="58" t="s">
        <v>290</v>
      </c>
      <c r="O16" s="57"/>
      <c r="P16" s="57"/>
      <c r="Q16" s="100"/>
      <c r="R16" s="106"/>
      <c r="S16" s="107"/>
      <c r="T16" s="107"/>
      <c r="U16" s="59"/>
      <c r="V16" s="48"/>
      <c r="W16" s="49"/>
      <c r="X16" s="50"/>
      <c r="Y16" s="59"/>
      <c r="Z16" s="96"/>
      <c r="AA16" s="49"/>
      <c r="AB16" s="50"/>
      <c r="AC16" s="51" t="str">
        <f t="shared" si="1"/>
        <v/>
      </c>
      <c r="AD16" s="43"/>
    </row>
    <row r="17" spans="1:31">
      <c r="A17">
        <f t="shared" ca="1" si="2"/>
        <v>12</v>
      </c>
      <c r="B17" s="56"/>
      <c r="C17" s="105"/>
      <c r="D17" s="110"/>
      <c r="E17" s="111" t="str">
        <f t="shared" si="0"/>
        <v/>
      </c>
      <c r="F17" s="112" t="str">
        <f t="shared" si="0"/>
        <v/>
      </c>
      <c r="G17" s="108"/>
      <c r="H17" s="109"/>
      <c r="I17" s="57"/>
      <c r="J17" s="99"/>
      <c r="K17" s="98"/>
      <c r="L17" s="94"/>
      <c r="M17" s="57"/>
      <c r="N17" s="58" t="s">
        <v>290</v>
      </c>
      <c r="O17" s="57"/>
      <c r="P17" s="57"/>
      <c r="Q17" s="100"/>
      <c r="R17" s="106"/>
      <c r="S17" s="107"/>
      <c r="T17" s="107"/>
      <c r="U17" s="59"/>
      <c r="V17" s="48"/>
      <c r="W17" s="49"/>
      <c r="X17" s="50"/>
      <c r="Y17" s="59"/>
      <c r="Z17" s="96"/>
      <c r="AA17" s="49"/>
      <c r="AB17" s="50"/>
      <c r="AC17" s="51" t="str">
        <f t="shared" si="1"/>
        <v/>
      </c>
      <c r="AD17" s="43"/>
    </row>
    <row r="18" spans="1:31">
      <c r="A18">
        <f t="shared" ca="1" si="2"/>
        <v>13</v>
      </c>
      <c r="B18" s="56"/>
      <c r="C18" s="105"/>
      <c r="D18" s="110"/>
      <c r="E18" s="111" t="str">
        <f t="shared" si="0"/>
        <v/>
      </c>
      <c r="F18" s="112" t="str">
        <f t="shared" si="0"/>
        <v/>
      </c>
      <c r="G18" s="108"/>
      <c r="H18" s="109"/>
      <c r="I18" s="57"/>
      <c r="J18" s="99"/>
      <c r="K18" s="98"/>
      <c r="L18" s="94"/>
      <c r="M18" s="57"/>
      <c r="N18" s="58" t="s">
        <v>290</v>
      </c>
      <c r="O18" s="57"/>
      <c r="P18" s="57"/>
      <c r="Q18" s="100"/>
      <c r="R18" s="106"/>
      <c r="S18" s="107"/>
      <c r="T18" s="107"/>
      <c r="U18" s="59"/>
      <c r="V18" s="48"/>
      <c r="W18" s="49"/>
      <c r="X18" s="50"/>
      <c r="Y18" s="59"/>
      <c r="Z18" s="96"/>
      <c r="AA18" s="49"/>
      <c r="AB18" s="50"/>
      <c r="AC18" s="51" t="str">
        <f t="shared" si="1"/>
        <v/>
      </c>
      <c r="AD18" s="43"/>
    </row>
    <row r="19" spans="1:31">
      <c r="A19">
        <f t="shared" ca="1" si="2"/>
        <v>14</v>
      </c>
      <c r="B19" s="56"/>
      <c r="C19" s="105"/>
      <c r="D19" s="110"/>
      <c r="E19" s="111" t="str">
        <f t="shared" si="0"/>
        <v/>
      </c>
      <c r="F19" s="112" t="str">
        <f t="shared" si="0"/>
        <v/>
      </c>
      <c r="G19" s="108"/>
      <c r="H19" s="109"/>
      <c r="I19" s="57"/>
      <c r="J19" s="99"/>
      <c r="K19" s="98"/>
      <c r="L19" s="94"/>
      <c r="M19" s="57"/>
      <c r="N19" s="58" t="s">
        <v>290</v>
      </c>
      <c r="O19" s="57"/>
      <c r="P19" s="57"/>
      <c r="Q19" s="100"/>
      <c r="R19" s="106"/>
      <c r="S19" s="107"/>
      <c r="T19" s="107"/>
      <c r="U19" s="59"/>
      <c r="V19" s="48"/>
      <c r="W19" s="49"/>
      <c r="X19" s="50"/>
      <c r="Y19" s="59"/>
      <c r="Z19" s="96"/>
      <c r="AA19" s="49"/>
      <c r="AB19" s="50"/>
      <c r="AC19" s="51" t="str">
        <f t="shared" si="1"/>
        <v/>
      </c>
      <c r="AD19" s="43"/>
    </row>
    <row r="20" spans="1:31">
      <c r="A20">
        <f t="shared" ca="1" si="2"/>
        <v>15</v>
      </c>
      <c r="B20" s="56"/>
      <c r="C20" s="105"/>
      <c r="D20" s="110"/>
      <c r="E20" s="111" t="str">
        <f t="shared" si="0"/>
        <v/>
      </c>
      <c r="F20" s="112" t="str">
        <f t="shared" si="0"/>
        <v/>
      </c>
      <c r="G20" s="108"/>
      <c r="H20" s="109"/>
      <c r="I20" s="57"/>
      <c r="J20" s="99"/>
      <c r="K20" s="98"/>
      <c r="L20" s="94"/>
      <c r="M20" s="57"/>
      <c r="N20" s="58" t="s">
        <v>290</v>
      </c>
      <c r="O20" s="57"/>
      <c r="P20" s="57"/>
      <c r="Q20" s="100"/>
      <c r="R20" s="106"/>
      <c r="S20" s="107"/>
      <c r="T20" s="107"/>
      <c r="U20" s="59"/>
      <c r="V20" s="48"/>
      <c r="W20" s="49"/>
      <c r="X20" s="50"/>
      <c r="Y20" s="59"/>
      <c r="Z20" s="96"/>
      <c r="AA20" s="49"/>
      <c r="AB20" s="50"/>
      <c r="AC20" s="51" t="str">
        <f t="shared" si="1"/>
        <v/>
      </c>
      <c r="AD20" s="43"/>
    </row>
    <row r="21" spans="1:31">
      <c r="A21">
        <f t="shared" ca="1" si="2"/>
        <v>16</v>
      </c>
      <c r="B21" s="56"/>
      <c r="C21" s="105"/>
      <c r="D21" s="110"/>
      <c r="E21" s="111" t="str">
        <f t="shared" si="0"/>
        <v/>
      </c>
      <c r="F21" s="112" t="str">
        <f t="shared" si="0"/>
        <v/>
      </c>
      <c r="G21" s="108"/>
      <c r="H21" s="109"/>
      <c r="I21" s="57"/>
      <c r="J21" s="99"/>
      <c r="K21" s="98"/>
      <c r="L21" s="94"/>
      <c r="M21" s="57"/>
      <c r="N21" s="58" t="s">
        <v>290</v>
      </c>
      <c r="O21" s="57"/>
      <c r="P21" s="57"/>
      <c r="Q21" s="100"/>
      <c r="R21" s="106"/>
      <c r="S21" s="107"/>
      <c r="T21" s="107"/>
      <c r="U21" s="59"/>
      <c r="V21" s="48"/>
      <c r="W21" s="49"/>
      <c r="X21" s="50"/>
      <c r="Y21" s="59"/>
      <c r="Z21" s="96"/>
      <c r="AA21" s="49"/>
      <c r="AB21" s="50"/>
      <c r="AC21" s="51" t="str">
        <f t="shared" si="1"/>
        <v/>
      </c>
      <c r="AD21" s="43"/>
    </row>
    <row r="22" spans="1:31">
      <c r="A22">
        <f t="shared" ca="1" si="2"/>
        <v>17</v>
      </c>
      <c r="B22" s="56"/>
      <c r="C22" s="105"/>
      <c r="D22" s="110"/>
      <c r="E22" s="111" t="str">
        <f t="shared" ref="E22:F30" si="3">ASC(PHONETIC(C22))</f>
        <v/>
      </c>
      <c r="F22" s="112" t="str">
        <f t="shared" si="3"/>
        <v/>
      </c>
      <c r="G22" s="108"/>
      <c r="H22" s="109"/>
      <c r="I22" s="57"/>
      <c r="J22" s="99"/>
      <c r="K22" s="98"/>
      <c r="L22" s="94"/>
      <c r="M22" s="57"/>
      <c r="N22" s="58" t="s">
        <v>290</v>
      </c>
      <c r="O22" s="57"/>
      <c r="P22" s="57"/>
      <c r="Q22" s="100"/>
      <c r="R22" s="106"/>
      <c r="S22" s="107"/>
      <c r="T22" s="107"/>
      <c r="U22" s="59"/>
      <c r="V22" s="48"/>
      <c r="W22" s="49"/>
      <c r="X22" s="50"/>
      <c r="Y22" s="59"/>
      <c r="Z22" s="96"/>
      <c r="AA22" s="49"/>
      <c r="AB22" s="50"/>
      <c r="AC22" s="51" t="str">
        <f t="shared" si="1"/>
        <v/>
      </c>
      <c r="AD22" s="43"/>
    </row>
    <row r="23" spans="1:31">
      <c r="A23">
        <f t="shared" ca="1" si="2"/>
        <v>18</v>
      </c>
      <c r="B23" s="56"/>
      <c r="C23" s="105"/>
      <c r="D23" s="110"/>
      <c r="E23" s="111" t="str">
        <f t="shared" si="3"/>
        <v/>
      </c>
      <c r="F23" s="112" t="str">
        <f t="shared" si="3"/>
        <v/>
      </c>
      <c r="G23" s="108"/>
      <c r="H23" s="109"/>
      <c r="I23" s="57"/>
      <c r="J23" s="99"/>
      <c r="K23" s="98"/>
      <c r="L23" s="94"/>
      <c r="M23" s="57"/>
      <c r="N23" s="58" t="s">
        <v>290</v>
      </c>
      <c r="O23" s="57"/>
      <c r="P23" s="57"/>
      <c r="Q23" s="100"/>
      <c r="R23" s="106"/>
      <c r="S23" s="107"/>
      <c r="T23" s="107"/>
      <c r="U23" s="59"/>
      <c r="V23" s="48"/>
      <c r="W23" s="49"/>
      <c r="X23" s="50"/>
      <c r="Y23" s="59"/>
      <c r="Z23" s="96"/>
      <c r="AA23" s="49"/>
      <c r="AB23" s="50"/>
      <c r="AC23" s="51" t="str">
        <f t="shared" si="1"/>
        <v/>
      </c>
      <c r="AD23" s="43"/>
    </row>
    <row r="24" spans="1:31">
      <c r="A24">
        <f t="shared" ca="1" si="2"/>
        <v>19</v>
      </c>
      <c r="B24" s="56"/>
      <c r="C24" s="105"/>
      <c r="D24" s="110"/>
      <c r="E24" s="111" t="str">
        <f t="shared" si="3"/>
        <v/>
      </c>
      <c r="F24" s="112" t="str">
        <f t="shared" si="3"/>
        <v/>
      </c>
      <c r="G24" s="108"/>
      <c r="H24" s="109"/>
      <c r="I24" s="57"/>
      <c r="J24" s="99"/>
      <c r="K24" s="98"/>
      <c r="L24" s="94"/>
      <c r="M24" s="57"/>
      <c r="N24" s="58" t="s">
        <v>290</v>
      </c>
      <c r="O24" s="57"/>
      <c r="P24" s="57"/>
      <c r="Q24" s="100"/>
      <c r="R24" s="106"/>
      <c r="S24" s="107"/>
      <c r="T24" s="107"/>
      <c r="U24" s="59"/>
      <c r="V24" s="48"/>
      <c r="W24" s="49"/>
      <c r="X24" s="50"/>
      <c r="Y24" s="59"/>
      <c r="Z24" s="96"/>
      <c r="AA24" s="49"/>
      <c r="AB24" s="50"/>
      <c r="AC24" s="51" t="str">
        <f t="shared" si="1"/>
        <v/>
      </c>
      <c r="AD24" s="43"/>
    </row>
    <row r="25" spans="1:31">
      <c r="A25">
        <f t="shared" ca="1" si="2"/>
        <v>20</v>
      </c>
      <c r="B25" s="56"/>
      <c r="C25" s="105"/>
      <c r="D25" s="110"/>
      <c r="E25" s="111" t="str">
        <f t="shared" si="3"/>
        <v/>
      </c>
      <c r="F25" s="112" t="str">
        <f t="shared" si="3"/>
        <v/>
      </c>
      <c r="G25" s="108"/>
      <c r="H25" s="109"/>
      <c r="I25" s="57"/>
      <c r="J25" s="99"/>
      <c r="K25" s="98"/>
      <c r="L25" s="94"/>
      <c r="M25" s="57"/>
      <c r="N25" s="58" t="s">
        <v>290</v>
      </c>
      <c r="O25" s="57"/>
      <c r="P25" s="57"/>
      <c r="Q25" s="100"/>
      <c r="R25" s="106"/>
      <c r="S25" s="107"/>
      <c r="T25" s="107"/>
      <c r="U25" s="59"/>
      <c r="V25" s="48"/>
      <c r="W25" s="49"/>
      <c r="X25" s="50"/>
      <c r="Y25" s="59"/>
      <c r="Z25" s="96"/>
      <c r="AA25" s="49"/>
      <c r="AB25" s="50"/>
      <c r="AC25" s="51" t="str">
        <f t="shared" si="1"/>
        <v/>
      </c>
      <c r="AD25" s="43"/>
    </row>
    <row r="26" spans="1:31">
      <c r="A26">
        <f t="shared" ca="1" si="2"/>
        <v>21</v>
      </c>
      <c r="B26" s="56"/>
      <c r="C26" s="105"/>
      <c r="D26" s="110"/>
      <c r="E26" s="111" t="str">
        <f t="shared" si="3"/>
        <v/>
      </c>
      <c r="F26" s="112" t="str">
        <f t="shared" si="3"/>
        <v/>
      </c>
      <c r="G26" s="108"/>
      <c r="H26" s="109"/>
      <c r="I26" s="57"/>
      <c r="J26" s="99"/>
      <c r="K26" s="98"/>
      <c r="L26" s="94"/>
      <c r="M26" s="57"/>
      <c r="N26" s="58" t="s">
        <v>290</v>
      </c>
      <c r="O26" s="57"/>
      <c r="P26" s="57"/>
      <c r="Q26" s="100"/>
      <c r="R26" s="106"/>
      <c r="S26" s="107"/>
      <c r="T26" s="107"/>
      <c r="U26" s="59"/>
      <c r="V26" s="48"/>
      <c r="W26" s="49"/>
      <c r="X26" s="50"/>
      <c r="Y26" s="59"/>
      <c r="Z26" s="96"/>
      <c r="AA26" s="49"/>
      <c r="AB26" s="50"/>
      <c r="AC26" s="51" t="str">
        <f t="shared" si="1"/>
        <v/>
      </c>
      <c r="AD26" s="43"/>
    </row>
    <row r="27" spans="1:31">
      <c r="A27">
        <f t="shared" ca="1" si="2"/>
        <v>22</v>
      </c>
      <c r="B27" s="56"/>
      <c r="C27" s="105"/>
      <c r="D27" s="110"/>
      <c r="E27" s="111" t="str">
        <f t="shared" si="3"/>
        <v/>
      </c>
      <c r="F27" s="112" t="str">
        <f t="shared" si="3"/>
        <v/>
      </c>
      <c r="G27" s="108"/>
      <c r="H27" s="109"/>
      <c r="I27" s="57"/>
      <c r="J27" s="99"/>
      <c r="K27" s="98"/>
      <c r="L27" s="94"/>
      <c r="M27" s="57"/>
      <c r="N27" s="58" t="s">
        <v>290</v>
      </c>
      <c r="O27" s="57"/>
      <c r="P27" s="57"/>
      <c r="Q27" s="100"/>
      <c r="R27" s="106"/>
      <c r="S27" s="107"/>
      <c r="T27" s="107"/>
      <c r="U27" s="59"/>
      <c r="V27" s="48"/>
      <c r="W27" s="49"/>
      <c r="X27" s="50"/>
      <c r="Y27" s="59"/>
      <c r="Z27" s="96"/>
      <c r="AA27" s="49"/>
      <c r="AB27" s="50"/>
      <c r="AC27" s="51" t="str">
        <f t="shared" si="1"/>
        <v/>
      </c>
      <c r="AD27" s="43"/>
    </row>
    <row r="28" spans="1:31">
      <c r="A28">
        <f t="shared" ca="1" si="2"/>
        <v>23</v>
      </c>
      <c r="B28" s="56"/>
      <c r="C28" s="105"/>
      <c r="D28" s="110"/>
      <c r="E28" s="111" t="str">
        <f t="shared" si="3"/>
        <v/>
      </c>
      <c r="F28" s="112" t="str">
        <f t="shared" si="3"/>
        <v/>
      </c>
      <c r="G28" s="108"/>
      <c r="H28" s="109"/>
      <c r="I28" s="57"/>
      <c r="J28" s="99"/>
      <c r="K28" s="98"/>
      <c r="L28" s="94"/>
      <c r="M28" s="57"/>
      <c r="N28" s="58" t="s">
        <v>290</v>
      </c>
      <c r="O28" s="57"/>
      <c r="P28" s="57"/>
      <c r="Q28" s="100"/>
      <c r="R28" s="106"/>
      <c r="S28" s="107"/>
      <c r="T28" s="107"/>
      <c r="U28" s="59"/>
      <c r="V28" s="48"/>
      <c r="W28" s="49"/>
      <c r="X28" s="50"/>
      <c r="Y28" s="59"/>
      <c r="Z28" s="96"/>
      <c r="AA28" s="49"/>
      <c r="AB28" s="50"/>
      <c r="AC28" s="51" t="str">
        <f t="shared" si="1"/>
        <v/>
      </c>
      <c r="AD28" s="43"/>
    </row>
    <row r="29" spans="1:31">
      <c r="A29">
        <f t="shared" ca="1" si="2"/>
        <v>24</v>
      </c>
      <c r="B29" s="56"/>
      <c r="C29" s="105"/>
      <c r="D29" s="110"/>
      <c r="E29" s="111" t="str">
        <f t="shared" si="3"/>
        <v/>
      </c>
      <c r="F29" s="112" t="str">
        <f t="shared" si="3"/>
        <v/>
      </c>
      <c r="G29" s="108"/>
      <c r="H29" s="109"/>
      <c r="I29" s="57"/>
      <c r="J29" s="99"/>
      <c r="K29" s="98"/>
      <c r="L29" s="94"/>
      <c r="M29" s="57"/>
      <c r="N29" s="58" t="s">
        <v>290</v>
      </c>
      <c r="O29" s="57"/>
      <c r="P29" s="57"/>
      <c r="Q29" s="100"/>
      <c r="R29" s="106"/>
      <c r="S29" s="107"/>
      <c r="T29" s="107"/>
      <c r="U29" s="59"/>
      <c r="V29" s="48"/>
      <c r="W29" s="49"/>
      <c r="X29" s="50"/>
      <c r="Y29" s="59"/>
      <c r="Z29" s="96"/>
      <c r="AA29" s="49"/>
      <c r="AB29" s="50"/>
      <c r="AC29" s="51" t="str">
        <f t="shared" si="1"/>
        <v/>
      </c>
      <c r="AD29" s="43"/>
    </row>
    <row r="30" spans="1:31">
      <c r="A30">
        <f t="shared" ca="1" si="2"/>
        <v>25</v>
      </c>
      <c r="B30" s="56"/>
      <c r="C30" s="105"/>
      <c r="D30" s="110"/>
      <c r="E30" s="111" t="str">
        <f t="shared" si="3"/>
        <v/>
      </c>
      <c r="F30" s="112" t="str">
        <f t="shared" si="3"/>
        <v/>
      </c>
      <c r="G30" s="108"/>
      <c r="H30" s="109"/>
      <c r="I30" s="57"/>
      <c r="J30" s="99"/>
      <c r="K30" s="98"/>
      <c r="L30" s="94"/>
      <c r="M30" s="57"/>
      <c r="N30" s="58" t="s">
        <v>290</v>
      </c>
      <c r="O30" s="57"/>
      <c r="P30" s="57"/>
      <c r="Q30" s="100"/>
      <c r="R30" s="106"/>
      <c r="S30" s="107"/>
      <c r="T30" s="107"/>
      <c r="U30" s="59"/>
      <c r="V30" s="48"/>
      <c r="W30" s="49"/>
      <c r="X30" s="50"/>
      <c r="Y30" s="59"/>
      <c r="Z30" s="96"/>
      <c r="AA30" s="49"/>
      <c r="AB30" s="50"/>
      <c r="AC30" s="51" t="str">
        <f t="shared" si="1"/>
        <v/>
      </c>
      <c r="AD30" s="43"/>
      <c r="AE30" s="42"/>
    </row>
    <row r="31" spans="1:31" ht="17.25" customHeight="1">
      <c r="B31" s="65" t="s">
        <v>59</v>
      </c>
      <c r="U31" s="102"/>
      <c r="V31" s="103"/>
      <c r="W31" s="103"/>
      <c r="X31" s="103"/>
      <c r="Y31" s="104"/>
      <c r="Z31" s="103"/>
      <c r="AA31" s="103"/>
      <c r="AB31" s="103"/>
      <c r="AC31" s="103"/>
      <c r="AE31" s="42"/>
    </row>
    <row r="32" spans="1:31" ht="17.25" customHeight="1">
      <c r="B32" s="64" t="s">
        <v>58</v>
      </c>
      <c r="U32" s="52"/>
      <c r="Y32" s="52"/>
      <c r="AE32" s="42"/>
    </row>
    <row r="33" spans="2:31">
      <c r="B33" s="128" t="s">
        <v>18</v>
      </c>
      <c r="C33" s="129"/>
      <c r="D33" s="128"/>
      <c r="E33" s="130"/>
      <c r="F33" s="130"/>
      <c r="G33" s="129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U33" s="145" t="s">
        <v>32</v>
      </c>
      <c r="V33" s="145"/>
      <c r="W33" s="145"/>
      <c r="X33" s="144">
        <f>COUNTA(U6:U30)+COUNTA(Y6:Y30)</f>
        <v>0</v>
      </c>
      <c r="Y33" s="144"/>
      <c r="Z33" s="148" t="s">
        <v>20</v>
      </c>
      <c r="AA33" s="148"/>
      <c r="AB33" s="148"/>
      <c r="AE33" s="42"/>
    </row>
    <row r="34" spans="2:31">
      <c r="B34" s="128" t="s">
        <v>19</v>
      </c>
      <c r="C34" s="129"/>
      <c r="D34" s="128"/>
      <c r="E34" s="130"/>
      <c r="F34" s="130"/>
      <c r="G34" s="12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U34" s="148" t="s">
        <v>37</v>
      </c>
      <c r="V34" s="148"/>
      <c r="W34" s="148"/>
      <c r="X34" s="144">
        <f>SUM(AC6:AC30)</f>
        <v>0</v>
      </c>
      <c r="Y34" s="144"/>
      <c r="Z34" s="148" t="s">
        <v>20</v>
      </c>
      <c r="AA34" s="148"/>
      <c r="AB34" s="148"/>
    </row>
    <row r="35" spans="2:31">
      <c r="B35" s="128" t="s">
        <v>21</v>
      </c>
      <c r="C35" s="129"/>
      <c r="D35" s="128"/>
      <c r="E35" s="130"/>
      <c r="F35" s="130"/>
      <c r="G35" s="129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U35" s="146"/>
      <c r="V35" s="146"/>
      <c r="W35" s="146"/>
      <c r="X35" s="143"/>
      <c r="Y35" s="143"/>
      <c r="Z35" s="150"/>
      <c r="AA35" s="150"/>
      <c r="AB35" s="150"/>
      <c r="AC35" s="95"/>
      <c r="AD35" s="95"/>
      <c r="AE35" s="95"/>
    </row>
    <row r="36" spans="2:31">
      <c r="B36" s="131" t="s">
        <v>22</v>
      </c>
      <c r="C36" s="132"/>
      <c r="D36" s="135" t="s">
        <v>33</v>
      </c>
      <c r="E36" s="136"/>
      <c r="F36" s="136"/>
      <c r="G36" s="137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U36" s="149" t="s">
        <v>34</v>
      </c>
      <c r="V36" s="149"/>
      <c r="W36" s="149"/>
      <c r="X36" s="151">
        <f>X33*600-X34*100</f>
        <v>0</v>
      </c>
      <c r="Y36" s="151"/>
      <c r="Z36" s="149" t="s">
        <v>24</v>
      </c>
      <c r="AA36" s="149"/>
      <c r="AB36" s="149"/>
      <c r="AC36" s="95"/>
      <c r="AD36" s="95"/>
      <c r="AE36" s="95"/>
    </row>
    <row r="37" spans="2:31">
      <c r="B37" s="133"/>
      <c r="C37" s="134"/>
      <c r="D37" s="128"/>
      <c r="E37" s="130"/>
      <c r="F37" s="130"/>
      <c r="G37" s="129"/>
      <c r="H37" s="54" t="s">
        <v>27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Z37" s="95"/>
      <c r="AA37" s="95"/>
      <c r="AB37" s="95"/>
      <c r="AC37" s="95"/>
      <c r="AD37" s="95"/>
      <c r="AE37" s="95"/>
    </row>
    <row r="38" spans="2:31">
      <c r="B38" s="126" t="s">
        <v>25</v>
      </c>
      <c r="C38" s="126"/>
      <c r="D38" s="127"/>
      <c r="E38" s="126"/>
      <c r="F38" s="126"/>
      <c r="G38" s="126"/>
      <c r="H38" s="46"/>
      <c r="I38" s="46"/>
      <c r="J38" s="46"/>
      <c r="K38" s="46"/>
      <c r="L38" s="46"/>
      <c r="M38" s="46"/>
      <c r="N38" s="46"/>
      <c r="O38" s="46"/>
      <c r="Q38" s="54"/>
      <c r="R38" s="54"/>
      <c r="S38" s="54"/>
      <c r="T38" s="53"/>
      <c r="U38" s="53"/>
      <c r="V38" s="53"/>
      <c r="W38" s="53"/>
      <c r="X38" s="53"/>
      <c r="Y38" s="53"/>
      <c r="Z38" s="53"/>
      <c r="AA38" s="53"/>
      <c r="AB38" s="53"/>
    </row>
    <row r="39" spans="2:31">
      <c r="B39" s="126" t="s">
        <v>26</v>
      </c>
      <c r="C39" s="126"/>
      <c r="D39" s="127"/>
      <c r="E39" s="126"/>
      <c r="F39" s="126"/>
      <c r="G39" s="126"/>
    </row>
  </sheetData>
  <mergeCells count="32">
    <mergeCell ref="U34:W34"/>
    <mergeCell ref="U33:W33"/>
    <mergeCell ref="Z36:AB36"/>
    <mergeCell ref="Z35:AB35"/>
    <mergeCell ref="Z34:AB34"/>
    <mergeCell ref="Z33:AB33"/>
    <mergeCell ref="X36:Y36"/>
    <mergeCell ref="X35:Y35"/>
    <mergeCell ref="X34:Y34"/>
    <mergeCell ref="X33:Y33"/>
    <mergeCell ref="U36:W36"/>
    <mergeCell ref="U35:W35"/>
    <mergeCell ref="Y3:Y5"/>
    <mergeCell ref="Z3:AB3"/>
    <mergeCell ref="B1:D1"/>
    <mergeCell ref="U3:U5"/>
    <mergeCell ref="V3:X3"/>
    <mergeCell ref="J5:L5"/>
    <mergeCell ref="V1:AB1"/>
    <mergeCell ref="B33:C33"/>
    <mergeCell ref="D33:G33"/>
    <mergeCell ref="B34:C34"/>
    <mergeCell ref="D34:G34"/>
    <mergeCell ref="B36:C37"/>
    <mergeCell ref="D36:G36"/>
    <mergeCell ref="D37:G37"/>
    <mergeCell ref="B38:C38"/>
    <mergeCell ref="D38:G38"/>
    <mergeCell ref="B39:C39"/>
    <mergeCell ref="D39:G39"/>
    <mergeCell ref="B35:C35"/>
    <mergeCell ref="D35:G35"/>
  </mergeCells>
  <phoneticPr fontId="16"/>
  <dataValidations count="14">
    <dataValidation type="list" allowBlank="1" sqref="Q6:Q30">
      <formula1>"有,無,申請中"</formula1>
    </dataValidation>
    <dataValidation allowBlank="1" showInputMessage="1" showErrorMessage="1" prompt="日本以外の場合は修正して下さい。_x000a_漢字・カタカナで構いません。" sqref="N6:N30"/>
    <dataValidation allowBlank="1" showInputMessage="1" showErrorMessage="1" prompt="西暦の下2ケタを入力してください。" sqref="J6:J30"/>
    <dataValidation type="list" allowBlank="1" showInputMessage="1" showErrorMessage="1" sqref="K6:K30">
      <formula1>"1,2,3,4,5,6,7,8,9,10,11,12"</formula1>
    </dataValidation>
    <dataValidation type="list" allowBlank="1" showInputMessage="1" showErrorMessage="1" sqref="L6:L30">
      <formula1>"1,2,3,4,5,6,7,8,9,10,11,12,13,14,15,16,17,18,19,20,21,22,23,24,25,26,27,28,29,30,31"</formula1>
    </dataValidation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H30"/>
    <dataValidation type="list" allowBlank="1" showInputMessage="1" showErrorMessage="1" sqref="O6:P30">
      <formula1>"〇"</formula1>
    </dataValidation>
    <dataValidation type="list" allowBlank="1" showInputMessage="1" showErrorMessage="1" sqref="M6:M30">
      <formula1>"男,女"</formula1>
    </dataValidation>
    <dataValidation type="list" allowBlank="1" showInputMessage="1" showErrorMessage="1" sqref="I6:I30">
      <formula1>"中1,中2,中3"</formula1>
    </dataValidation>
    <dataValidation allowBlank="1" showInputMessage="1" prompt="日本陸連登録情報を入力してください。" sqref="R6:T30"/>
    <dataValidation type="list" allowBlank="1" showInputMessage="1" showErrorMessage="1" sqref="Y6:Y30">
      <formula1>$AE$11:$AE$14</formula1>
    </dataValidation>
    <dataValidation type="list" allowBlank="1" showInputMessage="1" showErrorMessage="1" sqref="U6:U30">
      <formula1>$AE$6:$AE$14</formula1>
    </dataValidation>
  </dataValidations>
  <hyperlinks>
    <hyperlink ref="Q4" r:id="rId1"/>
  </hyperlinks>
  <pageMargins left="0.7" right="0.7" top="0.75" bottom="0.75" header="0.3" footer="0.3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Normal="100" workbookViewId="0">
      <selection activeCell="B6" sqref="B6"/>
    </sheetView>
  </sheetViews>
  <sheetFormatPr defaultRowHeight="13.5"/>
  <cols>
    <col min="1" max="1" width="3.625" customWidth="1"/>
    <col min="2" max="2" width="5.625" customWidth="1"/>
    <col min="3" max="6" width="8.125" customWidth="1"/>
    <col min="7" max="8" width="8.125" style="44" customWidth="1"/>
    <col min="9" max="9" width="4.625" style="44" customWidth="1"/>
    <col min="10" max="12" width="4.125" style="44" customWidth="1"/>
    <col min="13" max="14" width="4.625" style="44" customWidth="1"/>
    <col min="15" max="15" width="8.125" style="44" customWidth="1"/>
    <col min="16" max="16" width="8.625" customWidth="1"/>
    <col min="17" max="17" width="8.125" customWidth="1"/>
    <col min="18" max="19" width="10.625" customWidth="1"/>
    <col min="20" max="20" width="8.125" customWidth="1"/>
    <col min="21" max="21" width="8.625" style="52" customWidth="1"/>
    <col min="22" max="24" width="3.125" customWidth="1"/>
    <col min="25" max="25" width="8.625" style="52" customWidth="1"/>
    <col min="26" max="28" width="3.125" customWidth="1"/>
    <col min="29" max="30" width="3.625" customWidth="1"/>
    <col min="31" max="31" width="3.125" customWidth="1"/>
    <col min="32" max="32" width="14.25" bestFit="1" customWidth="1"/>
  </cols>
  <sheetData>
    <row r="1" spans="1:32" ht="18.75">
      <c r="B1" s="122" t="s">
        <v>5</v>
      </c>
      <c r="C1" s="122"/>
      <c r="D1" s="122"/>
      <c r="E1" s="67"/>
      <c r="F1" s="67"/>
      <c r="G1" s="14"/>
      <c r="H1" s="14"/>
      <c r="I1" s="14"/>
      <c r="J1" s="14"/>
      <c r="K1" s="14"/>
      <c r="L1" s="14"/>
      <c r="M1" s="14"/>
      <c r="N1" s="14"/>
      <c r="O1" s="14"/>
      <c r="P1" s="67"/>
      <c r="Q1" s="67"/>
      <c r="R1" s="67"/>
      <c r="S1" s="67"/>
      <c r="T1" s="67"/>
      <c r="U1" s="54" t="s">
        <v>28</v>
      </c>
      <c r="V1" s="141" t="s">
        <v>46</v>
      </c>
      <c r="W1" s="141"/>
      <c r="X1" s="141"/>
      <c r="Y1" s="141"/>
      <c r="Z1" s="141"/>
      <c r="AA1" s="141"/>
      <c r="AB1" s="141"/>
      <c r="AC1" s="97"/>
      <c r="AD1" s="97"/>
      <c r="AE1" s="67"/>
    </row>
    <row r="2" spans="1:32" ht="25.5" customHeight="1">
      <c r="B2" s="101" t="s">
        <v>305</v>
      </c>
      <c r="C2" s="69"/>
      <c r="D2" s="69"/>
      <c r="E2" s="69"/>
      <c r="F2" s="69"/>
      <c r="G2" s="70"/>
      <c r="J2" s="54"/>
      <c r="K2" s="68" t="s">
        <v>29</v>
      </c>
      <c r="M2" s="37" t="s">
        <v>38</v>
      </c>
      <c r="N2" s="54"/>
      <c r="O2" s="54"/>
      <c r="Q2" s="37"/>
      <c r="R2" s="37"/>
      <c r="S2" s="17"/>
      <c r="T2" s="53"/>
      <c r="U2" s="19"/>
      <c r="V2" s="19"/>
      <c r="W2" s="19"/>
      <c r="X2" s="19"/>
      <c r="Y2" s="19"/>
      <c r="Z2" s="19"/>
      <c r="AC2" s="19"/>
      <c r="AD2" s="19"/>
      <c r="AE2" s="19"/>
    </row>
    <row r="3" spans="1:32" ht="13.5" customHeight="1">
      <c r="B3" s="38" t="s">
        <v>63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0" t="s">
        <v>6</v>
      </c>
      <c r="R3" s="11"/>
      <c r="S3" s="11"/>
      <c r="T3" s="11"/>
      <c r="U3" s="113" t="s">
        <v>7</v>
      </c>
      <c r="V3" s="116" t="s">
        <v>8</v>
      </c>
      <c r="W3" s="117"/>
      <c r="X3" s="117"/>
      <c r="Y3" s="113" t="s">
        <v>9</v>
      </c>
      <c r="Z3" s="116" t="s">
        <v>8</v>
      </c>
      <c r="AA3" s="117"/>
      <c r="AB3" s="118"/>
      <c r="AC3" s="21"/>
      <c r="AD3" s="21"/>
      <c r="AE3" s="21"/>
    </row>
    <row r="4" spans="1:32">
      <c r="B4" s="38" t="s">
        <v>62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7"/>
      <c r="Q4" s="22" t="s">
        <v>10</v>
      </c>
      <c r="R4" s="10"/>
      <c r="S4" s="10"/>
      <c r="T4" s="11"/>
      <c r="U4" s="114"/>
      <c r="V4" s="23" t="s">
        <v>11</v>
      </c>
      <c r="W4" s="24" t="s">
        <v>12</v>
      </c>
      <c r="X4" s="25"/>
      <c r="Y4" s="114"/>
      <c r="Z4" s="55"/>
      <c r="AA4" s="24"/>
      <c r="AB4" s="25"/>
      <c r="AC4" s="12"/>
      <c r="AD4" s="12"/>
      <c r="AE4" s="12"/>
    </row>
    <row r="5" spans="1:32" ht="27" customHeight="1">
      <c r="B5" s="26" t="s">
        <v>31</v>
      </c>
      <c r="C5" s="27" t="s">
        <v>13</v>
      </c>
      <c r="D5" s="28" t="s">
        <v>14</v>
      </c>
      <c r="E5" s="62" t="s">
        <v>56</v>
      </c>
      <c r="F5" s="63" t="s">
        <v>57</v>
      </c>
      <c r="G5" s="62" t="s">
        <v>285</v>
      </c>
      <c r="H5" s="63" t="s">
        <v>286</v>
      </c>
      <c r="I5" s="60" t="s">
        <v>287</v>
      </c>
      <c r="J5" s="119" t="s">
        <v>288</v>
      </c>
      <c r="K5" s="120"/>
      <c r="L5" s="121"/>
      <c r="M5" s="29" t="s">
        <v>15</v>
      </c>
      <c r="N5" s="29" t="s">
        <v>289</v>
      </c>
      <c r="O5" s="60" t="s">
        <v>50</v>
      </c>
      <c r="P5" s="60" t="s">
        <v>51</v>
      </c>
      <c r="Q5" s="30" t="s">
        <v>16</v>
      </c>
      <c r="R5" s="61" t="s">
        <v>55</v>
      </c>
      <c r="S5" s="61" t="s">
        <v>52</v>
      </c>
      <c r="T5" s="61" t="s">
        <v>54</v>
      </c>
      <c r="U5" s="115"/>
      <c r="V5" s="31"/>
      <c r="W5" s="32" t="s">
        <v>17</v>
      </c>
      <c r="X5" s="33"/>
      <c r="Y5" s="115"/>
      <c r="Z5" s="55"/>
      <c r="AA5" s="32" t="s">
        <v>17</v>
      </c>
      <c r="AB5" s="33"/>
      <c r="AC5" s="39"/>
      <c r="AD5" s="39"/>
      <c r="AE5" s="39"/>
    </row>
    <row r="6" spans="1:32">
      <c r="A6">
        <v>1</v>
      </c>
      <c r="B6" s="56"/>
      <c r="C6" s="105"/>
      <c r="D6" s="110"/>
      <c r="E6" s="111" t="str">
        <f t="shared" ref="E6:F21" si="0">ASC(PHONETIC(C6))</f>
        <v/>
      </c>
      <c r="F6" s="112" t="str">
        <f t="shared" si="0"/>
        <v/>
      </c>
      <c r="G6" s="108"/>
      <c r="H6" s="109"/>
      <c r="I6" s="57"/>
      <c r="J6" s="99"/>
      <c r="K6" s="98"/>
      <c r="L6" s="94"/>
      <c r="M6" s="57"/>
      <c r="N6" s="58" t="s">
        <v>290</v>
      </c>
      <c r="O6" s="57"/>
      <c r="P6" s="57"/>
      <c r="Q6" s="100"/>
      <c r="R6" s="106"/>
      <c r="S6" s="107"/>
      <c r="T6" s="107"/>
      <c r="U6" s="59"/>
      <c r="V6" s="48"/>
      <c r="W6" s="49"/>
      <c r="X6" s="50"/>
      <c r="Y6" s="59"/>
      <c r="Z6" s="96"/>
      <c r="AA6" s="49"/>
      <c r="AB6" s="50"/>
      <c r="AC6" s="51" t="str">
        <f>IF(P6="","",IF(AND(U6&lt;&gt;"",Y6&lt;&gt;""),2,IF(AND(U6="",Y6=""),"",1)))</f>
        <v/>
      </c>
      <c r="AD6" s="51" t="str">
        <f>IF(I6&lt;&gt;"",COUNTA(U6,Y6),"")</f>
        <v/>
      </c>
      <c r="AE6" s="41"/>
      <c r="AF6" t="s">
        <v>291</v>
      </c>
    </row>
    <row r="7" spans="1:32">
      <c r="A7">
        <f ca="1">OFFSET(A7,-1,0)+1</f>
        <v>2</v>
      </c>
      <c r="B7" s="56"/>
      <c r="C7" s="105"/>
      <c r="D7" s="110"/>
      <c r="E7" s="111" t="str">
        <f t="shared" si="0"/>
        <v/>
      </c>
      <c r="F7" s="112" t="str">
        <f t="shared" si="0"/>
        <v/>
      </c>
      <c r="G7" s="108"/>
      <c r="H7" s="109"/>
      <c r="I7" s="57"/>
      <c r="J7" s="99"/>
      <c r="K7" s="98"/>
      <c r="L7" s="94"/>
      <c r="M7" s="57"/>
      <c r="N7" s="58" t="s">
        <v>290</v>
      </c>
      <c r="O7" s="57"/>
      <c r="P7" s="57"/>
      <c r="Q7" s="100"/>
      <c r="R7" s="106"/>
      <c r="S7" s="107"/>
      <c r="T7" s="107"/>
      <c r="U7" s="59"/>
      <c r="V7" s="48"/>
      <c r="W7" s="49"/>
      <c r="X7" s="50"/>
      <c r="Y7" s="59"/>
      <c r="Z7" s="96"/>
      <c r="AA7" s="49"/>
      <c r="AB7" s="50"/>
      <c r="AC7" s="51" t="str">
        <f t="shared" ref="AC7:AC30" si="1">IF(P7="","",IF(AND(U7&lt;&gt;"",Y7&lt;&gt;""),2,IF(AND(U7="",Y7=""),"",1)))</f>
        <v/>
      </c>
      <c r="AD7" s="51" t="str">
        <f t="shared" ref="AD7:AD30" si="2">IF(I7&lt;&gt;"",COUNTA(U7,Y7),"")</f>
        <v/>
      </c>
      <c r="AE7" s="41"/>
      <c r="AF7" t="s">
        <v>292</v>
      </c>
    </row>
    <row r="8" spans="1:32">
      <c r="A8">
        <f t="shared" ref="A8:A30" ca="1" si="3">OFFSET(A8,-1,0)+1</f>
        <v>3</v>
      </c>
      <c r="B8" s="56"/>
      <c r="C8" s="105"/>
      <c r="D8" s="110"/>
      <c r="E8" s="111" t="str">
        <f t="shared" si="0"/>
        <v/>
      </c>
      <c r="F8" s="112" t="str">
        <f t="shared" si="0"/>
        <v/>
      </c>
      <c r="G8" s="108"/>
      <c r="H8" s="109"/>
      <c r="I8" s="57"/>
      <c r="J8" s="99"/>
      <c r="K8" s="98"/>
      <c r="L8" s="94"/>
      <c r="M8" s="57"/>
      <c r="N8" s="58" t="s">
        <v>290</v>
      </c>
      <c r="O8" s="57"/>
      <c r="P8" s="57"/>
      <c r="Q8" s="100"/>
      <c r="R8" s="106"/>
      <c r="S8" s="107"/>
      <c r="T8" s="107"/>
      <c r="U8" s="59"/>
      <c r="V8" s="48"/>
      <c r="W8" s="49"/>
      <c r="X8" s="50"/>
      <c r="Y8" s="59"/>
      <c r="Z8" s="96"/>
      <c r="AA8" s="49"/>
      <c r="AB8" s="50"/>
      <c r="AC8" s="51" t="str">
        <f t="shared" si="1"/>
        <v/>
      </c>
      <c r="AD8" s="51" t="str">
        <f t="shared" si="2"/>
        <v/>
      </c>
      <c r="AE8" s="43"/>
      <c r="AF8" t="s">
        <v>49</v>
      </c>
    </row>
    <row r="9" spans="1:32">
      <c r="A9">
        <f t="shared" ca="1" si="3"/>
        <v>4</v>
      </c>
      <c r="B9" s="56"/>
      <c r="C9" s="105"/>
      <c r="D9" s="110"/>
      <c r="E9" s="111" t="str">
        <f t="shared" si="0"/>
        <v/>
      </c>
      <c r="F9" s="112" t="str">
        <f t="shared" si="0"/>
        <v/>
      </c>
      <c r="G9" s="108"/>
      <c r="H9" s="109"/>
      <c r="I9" s="57"/>
      <c r="J9" s="99"/>
      <c r="K9" s="98"/>
      <c r="L9" s="94"/>
      <c r="M9" s="57"/>
      <c r="N9" s="58" t="s">
        <v>290</v>
      </c>
      <c r="O9" s="57"/>
      <c r="P9" s="57"/>
      <c r="Q9" s="100"/>
      <c r="R9" s="106"/>
      <c r="S9" s="107"/>
      <c r="T9" s="107"/>
      <c r="U9" s="59"/>
      <c r="V9" s="48"/>
      <c r="W9" s="49"/>
      <c r="X9" s="50"/>
      <c r="Y9" s="59"/>
      <c r="Z9" s="96"/>
      <c r="AA9" s="49"/>
      <c r="AB9" s="50"/>
      <c r="AC9" s="51" t="str">
        <f t="shared" si="1"/>
        <v/>
      </c>
      <c r="AD9" s="51" t="str">
        <f t="shared" si="2"/>
        <v/>
      </c>
      <c r="AE9" s="43"/>
      <c r="AF9" t="s">
        <v>297</v>
      </c>
    </row>
    <row r="10" spans="1:32">
      <c r="A10">
        <f t="shared" ca="1" si="3"/>
        <v>5</v>
      </c>
      <c r="B10" s="56"/>
      <c r="C10" s="105"/>
      <c r="D10" s="110"/>
      <c r="E10" s="111" t="str">
        <f t="shared" si="0"/>
        <v/>
      </c>
      <c r="F10" s="112" t="str">
        <f t="shared" si="0"/>
        <v/>
      </c>
      <c r="G10" s="108"/>
      <c r="H10" s="109"/>
      <c r="I10" s="57"/>
      <c r="J10" s="99"/>
      <c r="K10" s="98"/>
      <c r="L10" s="94"/>
      <c r="M10" s="57"/>
      <c r="N10" s="58" t="s">
        <v>290</v>
      </c>
      <c r="O10" s="57"/>
      <c r="P10" s="57"/>
      <c r="Q10" s="100"/>
      <c r="R10" s="106"/>
      <c r="S10" s="107"/>
      <c r="T10" s="107"/>
      <c r="U10" s="59"/>
      <c r="V10" s="48"/>
      <c r="W10" s="49"/>
      <c r="X10" s="50"/>
      <c r="Y10" s="59"/>
      <c r="Z10" s="96"/>
      <c r="AA10" s="49"/>
      <c r="AB10" s="50"/>
      <c r="AC10" s="51" t="str">
        <f t="shared" si="1"/>
        <v/>
      </c>
      <c r="AD10" s="51" t="str">
        <f t="shared" si="2"/>
        <v/>
      </c>
      <c r="AE10" s="43"/>
      <c r="AF10" t="s">
        <v>294</v>
      </c>
    </row>
    <row r="11" spans="1:32">
      <c r="A11">
        <f t="shared" ca="1" si="3"/>
        <v>6</v>
      </c>
      <c r="B11" s="56"/>
      <c r="C11" s="105"/>
      <c r="D11" s="110"/>
      <c r="E11" s="111" t="str">
        <f t="shared" si="0"/>
        <v/>
      </c>
      <c r="F11" s="112" t="str">
        <f t="shared" si="0"/>
        <v/>
      </c>
      <c r="G11" s="108"/>
      <c r="H11" s="109"/>
      <c r="I11" s="57"/>
      <c r="J11" s="99"/>
      <c r="K11" s="98"/>
      <c r="L11" s="94"/>
      <c r="M11" s="57"/>
      <c r="N11" s="58" t="s">
        <v>290</v>
      </c>
      <c r="O11" s="57"/>
      <c r="P11" s="57"/>
      <c r="Q11" s="100"/>
      <c r="R11" s="106"/>
      <c r="S11" s="107"/>
      <c r="T11" s="107"/>
      <c r="U11" s="59"/>
      <c r="V11" s="48"/>
      <c r="W11" s="49"/>
      <c r="X11" s="50"/>
      <c r="Y11" s="59"/>
      <c r="Z11" s="96"/>
      <c r="AA11" s="49"/>
      <c r="AB11" s="50"/>
      <c r="AC11" s="51" t="str">
        <f t="shared" si="1"/>
        <v/>
      </c>
      <c r="AD11" s="51" t="str">
        <f t="shared" si="2"/>
        <v/>
      </c>
      <c r="AE11" s="43"/>
      <c r="AF11" t="s">
        <v>298</v>
      </c>
    </row>
    <row r="12" spans="1:32">
      <c r="A12">
        <f t="shared" ca="1" si="3"/>
        <v>7</v>
      </c>
      <c r="B12" s="56"/>
      <c r="C12" s="105"/>
      <c r="D12" s="110"/>
      <c r="E12" s="111" t="str">
        <f t="shared" si="0"/>
        <v/>
      </c>
      <c r="F12" s="112" t="str">
        <f t="shared" si="0"/>
        <v/>
      </c>
      <c r="G12" s="108"/>
      <c r="H12" s="109"/>
      <c r="I12" s="57"/>
      <c r="J12" s="99"/>
      <c r="K12" s="98"/>
      <c r="L12" s="94"/>
      <c r="M12" s="57"/>
      <c r="N12" s="58" t="s">
        <v>290</v>
      </c>
      <c r="O12" s="57"/>
      <c r="P12" s="57"/>
      <c r="Q12" s="100"/>
      <c r="R12" s="106"/>
      <c r="S12" s="107"/>
      <c r="T12" s="107"/>
      <c r="U12" s="59"/>
      <c r="V12" s="48"/>
      <c r="W12" s="49"/>
      <c r="X12" s="50"/>
      <c r="Y12" s="59"/>
      <c r="Z12" s="96"/>
      <c r="AA12" s="49"/>
      <c r="AB12" s="50"/>
      <c r="AC12" s="51" t="str">
        <f t="shared" si="1"/>
        <v/>
      </c>
      <c r="AD12" s="51" t="str">
        <f t="shared" si="2"/>
        <v/>
      </c>
      <c r="AE12" s="43"/>
      <c r="AF12" t="s">
        <v>299</v>
      </c>
    </row>
    <row r="13" spans="1:32">
      <c r="A13">
        <f t="shared" ca="1" si="3"/>
        <v>8</v>
      </c>
      <c r="B13" s="56"/>
      <c r="C13" s="105"/>
      <c r="D13" s="110"/>
      <c r="E13" s="111" t="str">
        <f t="shared" si="0"/>
        <v/>
      </c>
      <c r="F13" s="112" t="str">
        <f t="shared" si="0"/>
        <v/>
      </c>
      <c r="G13" s="108"/>
      <c r="H13" s="109"/>
      <c r="I13" s="57"/>
      <c r="J13" s="99"/>
      <c r="K13" s="98"/>
      <c r="L13" s="94"/>
      <c r="M13" s="57"/>
      <c r="N13" s="58" t="s">
        <v>290</v>
      </c>
      <c r="O13" s="57"/>
      <c r="P13" s="57"/>
      <c r="Q13" s="100"/>
      <c r="R13" s="106"/>
      <c r="S13" s="107"/>
      <c r="T13" s="107"/>
      <c r="U13" s="59"/>
      <c r="V13" s="48"/>
      <c r="W13" s="49"/>
      <c r="X13" s="50"/>
      <c r="Y13" s="59"/>
      <c r="Z13" s="96"/>
      <c r="AA13" s="49"/>
      <c r="AB13" s="50"/>
      <c r="AC13" s="51" t="str">
        <f t="shared" si="1"/>
        <v/>
      </c>
      <c r="AD13" s="51" t="str">
        <f t="shared" si="2"/>
        <v/>
      </c>
      <c r="AE13" s="43"/>
      <c r="AF13" t="s">
        <v>300</v>
      </c>
    </row>
    <row r="14" spans="1:32">
      <c r="A14">
        <f t="shared" ca="1" si="3"/>
        <v>9</v>
      </c>
      <c r="B14" s="56"/>
      <c r="C14" s="105"/>
      <c r="D14" s="110"/>
      <c r="E14" s="111" t="str">
        <f t="shared" si="0"/>
        <v/>
      </c>
      <c r="F14" s="112" t="str">
        <f t="shared" si="0"/>
        <v/>
      </c>
      <c r="G14" s="108"/>
      <c r="H14" s="109"/>
      <c r="I14" s="57"/>
      <c r="J14" s="99"/>
      <c r="K14" s="98"/>
      <c r="L14" s="94"/>
      <c r="M14" s="57"/>
      <c r="N14" s="58" t="s">
        <v>290</v>
      </c>
      <c r="O14" s="57"/>
      <c r="P14" s="57"/>
      <c r="Q14" s="100"/>
      <c r="R14" s="106"/>
      <c r="S14" s="107"/>
      <c r="T14" s="107"/>
      <c r="U14" s="59"/>
      <c r="V14" s="48"/>
      <c r="W14" s="49"/>
      <c r="X14" s="50"/>
      <c r="Y14" s="59"/>
      <c r="Z14" s="96"/>
      <c r="AA14" s="49"/>
      <c r="AB14" s="50"/>
      <c r="AC14" s="51" t="str">
        <f t="shared" si="1"/>
        <v/>
      </c>
      <c r="AD14" s="51" t="str">
        <f t="shared" si="2"/>
        <v/>
      </c>
      <c r="AE14" s="43"/>
      <c r="AF14" t="s">
        <v>47</v>
      </c>
    </row>
    <row r="15" spans="1:32">
      <c r="A15">
        <f t="shared" ca="1" si="3"/>
        <v>10</v>
      </c>
      <c r="B15" s="56"/>
      <c r="C15" s="105"/>
      <c r="D15" s="110"/>
      <c r="E15" s="111" t="str">
        <f t="shared" si="0"/>
        <v/>
      </c>
      <c r="F15" s="112" t="str">
        <f t="shared" si="0"/>
        <v/>
      </c>
      <c r="G15" s="108"/>
      <c r="H15" s="109"/>
      <c r="I15" s="57"/>
      <c r="J15" s="99"/>
      <c r="K15" s="98"/>
      <c r="L15" s="94"/>
      <c r="M15" s="57"/>
      <c r="N15" s="58" t="s">
        <v>290</v>
      </c>
      <c r="O15" s="57"/>
      <c r="P15" s="57"/>
      <c r="Q15" s="100"/>
      <c r="R15" s="106"/>
      <c r="S15" s="107"/>
      <c r="T15" s="107"/>
      <c r="U15" s="59"/>
      <c r="V15" s="48"/>
      <c r="W15" s="49"/>
      <c r="X15" s="50"/>
      <c r="Y15" s="59"/>
      <c r="Z15" s="96"/>
      <c r="AA15" s="49"/>
      <c r="AB15" s="50"/>
      <c r="AC15" s="51" t="str">
        <f t="shared" si="1"/>
        <v/>
      </c>
      <c r="AD15" s="51" t="str">
        <f t="shared" si="2"/>
        <v/>
      </c>
      <c r="AE15" s="43"/>
      <c r="AF15" t="s">
        <v>295</v>
      </c>
    </row>
    <row r="16" spans="1:32">
      <c r="A16">
        <f t="shared" ca="1" si="3"/>
        <v>11</v>
      </c>
      <c r="B16" s="56"/>
      <c r="C16" s="105"/>
      <c r="D16" s="110"/>
      <c r="E16" s="111" t="str">
        <f t="shared" si="0"/>
        <v/>
      </c>
      <c r="F16" s="112" t="str">
        <f t="shared" si="0"/>
        <v/>
      </c>
      <c r="G16" s="108"/>
      <c r="H16" s="109"/>
      <c r="I16" s="57"/>
      <c r="J16" s="99"/>
      <c r="K16" s="98"/>
      <c r="L16" s="94"/>
      <c r="M16" s="57"/>
      <c r="N16" s="58" t="s">
        <v>290</v>
      </c>
      <c r="O16" s="57"/>
      <c r="P16" s="57"/>
      <c r="Q16" s="100"/>
      <c r="R16" s="106"/>
      <c r="S16" s="107"/>
      <c r="T16" s="107"/>
      <c r="U16" s="59"/>
      <c r="V16" s="48"/>
      <c r="W16" s="49"/>
      <c r="X16" s="50"/>
      <c r="Y16" s="59"/>
      <c r="Z16" s="96"/>
      <c r="AA16" s="49"/>
      <c r="AB16" s="50"/>
      <c r="AC16" s="51" t="str">
        <f t="shared" si="1"/>
        <v/>
      </c>
      <c r="AD16" s="51" t="str">
        <f t="shared" si="2"/>
        <v/>
      </c>
      <c r="AE16" s="43"/>
      <c r="AF16" t="s">
        <v>301</v>
      </c>
    </row>
    <row r="17" spans="1:32">
      <c r="A17">
        <f t="shared" ca="1" si="3"/>
        <v>12</v>
      </c>
      <c r="B17" s="56"/>
      <c r="C17" s="105"/>
      <c r="D17" s="110"/>
      <c r="E17" s="111" t="str">
        <f t="shared" si="0"/>
        <v/>
      </c>
      <c r="F17" s="112" t="str">
        <f t="shared" si="0"/>
        <v/>
      </c>
      <c r="G17" s="108"/>
      <c r="H17" s="109"/>
      <c r="I17" s="57"/>
      <c r="J17" s="99"/>
      <c r="K17" s="98"/>
      <c r="L17" s="94"/>
      <c r="M17" s="57"/>
      <c r="N17" s="58" t="s">
        <v>290</v>
      </c>
      <c r="O17" s="57"/>
      <c r="P17" s="57"/>
      <c r="Q17" s="100"/>
      <c r="R17" s="106"/>
      <c r="S17" s="107"/>
      <c r="T17" s="107"/>
      <c r="U17" s="59"/>
      <c r="V17" s="48"/>
      <c r="W17" s="49"/>
      <c r="X17" s="50"/>
      <c r="Y17" s="59"/>
      <c r="Z17" s="96"/>
      <c r="AA17" s="49"/>
      <c r="AB17" s="50"/>
      <c r="AC17" s="51" t="str">
        <f t="shared" si="1"/>
        <v/>
      </c>
      <c r="AD17" s="51" t="str">
        <f t="shared" si="2"/>
        <v/>
      </c>
      <c r="AE17" s="43"/>
      <c r="AF17" t="s">
        <v>302</v>
      </c>
    </row>
    <row r="18" spans="1:32">
      <c r="A18">
        <f t="shared" ca="1" si="3"/>
        <v>13</v>
      </c>
      <c r="B18" s="56"/>
      <c r="C18" s="105"/>
      <c r="D18" s="110"/>
      <c r="E18" s="111" t="str">
        <f t="shared" si="0"/>
        <v/>
      </c>
      <c r="F18" s="112" t="str">
        <f t="shared" si="0"/>
        <v/>
      </c>
      <c r="G18" s="108"/>
      <c r="H18" s="109"/>
      <c r="I18" s="57"/>
      <c r="J18" s="99"/>
      <c r="K18" s="98"/>
      <c r="L18" s="94"/>
      <c r="M18" s="57"/>
      <c r="N18" s="58" t="s">
        <v>290</v>
      </c>
      <c r="O18" s="57"/>
      <c r="P18" s="57"/>
      <c r="Q18" s="100"/>
      <c r="R18" s="106"/>
      <c r="S18" s="107"/>
      <c r="T18" s="107"/>
      <c r="U18" s="59"/>
      <c r="V18" s="48"/>
      <c r="W18" s="49"/>
      <c r="X18" s="50"/>
      <c r="Y18" s="59"/>
      <c r="Z18" s="96"/>
      <c r="AA18" s="49"/>
      <c r="AB18" s="50"/>
      <c r="AC18" s="51" t="str">
        <f t="shared" si="1"/>
        <v/>
      </c>
      <c r="AD18" s="51" t="str">
        <f t="shared" si="2"/>
        <v/>
      </c>
      <c r="AE18" s="43"/>
      <c r="AF18" t="s">
        <v>303</v>
      </c>
    </row>
    <row r="19" spans="1:32">
      <c r="A19">
        <f t="shared" ca="1" si="3"/>
        <v>14</v>
      </c>
      <c r="B19" s="56"/>
      <c r="C19" s="105"/>
      <c r="D19" s="110"/>
      <c r="E19" s="111" t="str">
        <f t="shared" si="0"/>
        <v/>
      </c>
      <c r="F19" s="112" t="str">
        <f t="shared" si="0"/>
        <v/>
      </c>
      <c r="G19" s="108"/>
      <c r="H19" s="109"/>
      <c r="I19" s="57"/>
      <c r="J19" s="99"/>
      <c r="K19" s="98"/>
      <c r="L19" s="94"/>
      <c r="M19" s="57"/>
      <c r="N19" s="58" t="s">
        <v>290</v>
      </c>
      <c r="O19" s="57"/>
      <c r="P19" s="57"/>
      <c r="Q19" s="100"/>
      <c r="R19" s="106"/>
      <c r="S19" s="107"/>
      <c r="T19" s="107"/>
      <c r="U19" s="59"/>
      <c r="V19" s="48"/>
      <c r="W19" s="49"/>
      <c r="X19" s="50"/>
      <c r="Y19" s="59"/>
      <c r="Z19" s="96"/>
      <c r="AA19" s="49"/>
      <c r="AB19" s="50"/>
      <c r="AC19" s="51" t="str">
        <f t="shared" si="1"/>
        <v/>
      </c>
      <c r="AD19" s="51" t="str">
        <f t="shared" si="2"/>
        <v/>
      </c>
      <c r="AE19" s="43"/>
      <c r="AF19" t="s">
        <v>304</v>
      </c>
    </row>
    <row r="20" spans="1:32">
      <c r="A20">
        <f t="shared" ca="1" si="3"/>
        <v>15</v>
      </c>
      <c r="B20" s="56"/>
      <c r="C20" s="105"/>
      <c r="D20" s="110"/>
      <c r="E20" s="111" t="str">
        <f t="shared" si="0"/>
        <v/>
      </c>
      <c r="F20" s="112" t="str">
        <f t="shared" si="0"/>
        <v/>
      </c>
      <c r="G20" s="108"/>
      <c r="H20" s="109"/>
      <c r="I20" s="57"/>
      <c r="J20" s="99"/>
      <c r="K20" s="98"/>
      <c r="L20" s="94"/>
      <c r="M20" s="57"/>
      <c r="N20" s="58" t="s">
        <v>290</v>
      </c>
      <c r="O20" s="57"/>
      <c r="P20" s="57"/>
      <c r="Q20" s="100"/>
      <c r="R20" s="106"/>
      <c r="S20" s="107"/>
      <c r="T20" s="107"/>
      <c r="U20" s="59"/>
      <c r="V20" s="48"/>
      <c r="W20" s="49"/>
      <c r="X20" s="50"/>
      <c r="Y20" s="59"/>
      <c r="Z20" s="96"/>
      <c r="AA20" s="49"/>
      <c r="AB20" s="50"/>
      <c r="AC20" s="51" t="str">
        <f t="shared" si="1"/>
        <v/>
      </c>
      <c r="AD20" s="51" t="str">
        <f t="shared" si="2"/>
        <v/>
      </c>
      <c r="AE20" s="43"/>
      <c r="AF20" t="s">
        <v>60</v>
      </c>
    </row>
    <row r="21" spans="1:32">
      <c r="A21">
        <f t="shared" ca="1" si="3"/>
        <v>16</v>
      </c>
      <c r="B21" s="56"/>
      <c r="C21" s="105"/>
      <c r="D21" s="110"/>
      <c r="E21" s="111" t="str">
        <f t="shared" si="0"/>
        <v/>
      </c>
      <c r="F21" s="112" t="str">
        <f t="shared" si="0"/>
        <v/>
      </c>
      <c r="G21" s="108"/>
      <c r="H21" s="109"/>
      <c r="I21" s="57"/>
      <c r="J21" s="99"/>
      <c r="K21" s="98"/>
      <c r="L21" s="94"/>
      <c r="M21" s="57"/>
      <c r="N21" s="58" t="s">
        <v>290</v>
      </c>
      <c r="O21" s="57"/>
      <c r="P21" s="57"/>
      <c r="Q21" s="100"/>
      <c r="R21" s="106"/>
      <c r="S21" s="107"/>
      <c r="T21" s="107"/>
      <c r="U21" s="59"/>
      <c r="V21" s="48"/>
      <c r="W21" s="49"/>
      <c r="X21" s="50"/>
      <c r="Y21" s="59"/>
      <c r="Z21" s="96"/>
      <c r="AA21" s="49"/>
      <c r="AB21" s="50"/>
      <c r="AC21" s="51" t="str">
        <f t="shared" si="1"/>
        <v/>
      </c>
      <c r="AD21" s="51" t="str">
        <f t="shared" si="2"/>
        <v/>
      </c>
      <c r="AE21" s="43"/>
    </row>
    <row r="22" spans="1:32">
      <c r="A22">
        <f t="shared" ca="1" si="3"/>
        <v>17</v>
      </c>
      <c r="B22" s="56"/>
      <c r="C22" s="105"/>
      <c r="D22" s="110"/>
      <c r="E22" s="111" t="str">
        <f t="shared" ref="E22:F30" si="4">ASC(PHONETIC(C22))</f>
        <v/>
      </c>
      <c r="F22" s="112" t="str">
        <f t="shared" si="4"/>
        <v/>
      </c>
      <c r="G22" s="108"/>
      <c r="H22" s="109"/>
      <c r="I22" s="57"/>
      <c r="J22" s="99"/>
      <c r="K22" s="98"/>
      <c r="L22" s="94"/>
      <c r="M22" s="57"/>
      <c r="N22" s="58" t="s">
        <v>290</v>
      </c>
      <c r="O22" s="57"/>
      <c r="P22" s="57"/>
      <c r="Q22" s="100"/>
      <c r="R22" s="106"/>
      <c r="S22" s="107"/>
      <c r="T22" s="107"/>
      <c r="U22" s="59"/>
      <c r="V22" s="48"/>
      <c r="W22" s="49"/>
      <c r="X22" s="50"/>
      <c r="Y22" s="59"/>
      <c r="Z22" s="96"/>
      <c r="AA22" s="49"/>
      <c r="AB22" s="50"/>
      <c r="AC22" s="51" t="str">
        <f t="shared" si="1"/>
        <v/>
      </c>
      <c r="AD22" s="51" t="str">
        <f t="shared" si="2"/>
        <v/>
      </c>
      <c r="AE22" s="43"/>
    </row>
    <row r="23" spans="1:32">
      <c r="A23">
        <f t="shared" ca="1" si="3"/>
        <v>18</v>
      </c>
      <c r="B23" s="56"/>
      <c r="C23" s="105"/>
      <c r="D23" s="110"/>
      <c r="E23" s="111" t="str">
        <f t="shared" si="4"/>
        <v/>
      </c>
      <c r="F23" s="112" t="str">
        <f t="shared" si="4"/>
        <v/>
      </c>
      <c r="G23" s="108"/>
      <c r="H23" s="109"/>
      <c r="I23" s="57"/>
      <c r="J23" s="99"/>
      <c r="K23" s="98"/>
      <c r="L23" s="94"/>
      <c r="M23" s="57"/>
      <c r="N23" s="58" t="s">
        <v>290</v>
      </c>
      <c r="O23" s="57"/>
      <c r="P23" s="57"/>
      <c r="Q23" s="100"/>
      <c r="R23" s="106"/>
      <c r="S23" s="107"/>
      <c r="T23" s="107"/>
      <c r="U23" s="59"/>
      <c r="V23" s="48"/>
      <c r="W23" s="49"/>
      <c r="X23" s="50"/>
      <c r="Y23" s="59"/>
      <c r="Z23" s="96"/>
      <c r="AA23" s="49"/>
      <c r="AB23" s="50"/>
      <c r="AC23" s="51" t="str">
        <f t="shared" si="1"/>
        <v/>
      </c>
      <c r="AD23" s="51" t="str">
        <f t="shared" si="2"/>
        <v/>
      </c>
      <c r="AE23" s="43"/>
    </row>
    <row r="24" spans="1:32">
      <c r="A24">
        <f t="shared" ca="1" si="3"/>
        <v>19</v>
      </c>
      <c r="B24" s="56"/>
      <c r="C24" s="105"/>
      <c r="D24" s="110"/>
      <c r="E24" s="111" t="str">
        <f t="shared" si="4"/>
        <v/>
      </c>
      <c r="F24" s="112" t="str">
        <f t="shared" si="4"/>
        <v/>
      </c>
      <c r="G24" s="108"/>
      <c r="H24" s="109"/>
      <c r="I24" s="57"/>
      <c r="J24" s="99"/>
      <c r="K24" s="98"/>
      <c r="L24" s="94"/>
      <c r="M24" s="57"/>
      <c r="N24" s="58" t="s">
        <v>290</v>
      </c>
      <c r="O24" s="57"/>
      <c r="P24" s="57"/>
      <c r="Q24" s="100"/>
      <c r="R24" s="106"/>
      <c r="S24" s="107"/>
      <c r="T24" s="107"/>
      <c r="U24" s="59"/>
      <c r="V24" s="48"/>
      <c r="W24" s="49"/>
      <c r="X24" s="50"/>
      <c r="Y24" s="59"/>
      <c r="Z24" s="96"/>
      <c r="AA24" s="49"/>
      <c r="AB24" s="50"/>
      <c r="AC24" s="51" t="str">
        <f t="shared" si="1"/>
        <v/>
      </c>
      <c r="AD24" s="51" t="str">
        <f t="shared" si="2"/>
        <v/>
      </c>
      <c r="AE24" s="43"/>
    </row>
    <row r="25" spans="1:32">
      <c r="A25">
        <f t="shared" ca="1" si="3"/>
        <v>20</v>
      </c>
      <c r="B25" s="56"/>
      <c r="C25" s="105"/>
      <c r="D25" s="110"/>
      <c r="E25" s="111" t="str">
        <f t="shared" si="4"/>
        <v/>
      </c>
      <c r="F25" s="112" t="str">
        <f t="shared" si="4"/>
        <v/>
      </c>
      <c r="G25" s="108"/>
      <c r="H25" s="109"/>
      <c r="I25" s="57"/>
      <c r="J25" s="99"/>
      <c r="K25" s="98"/>
      <c r="L25" s="94"/>
      <c r="M25" s="57"/>
      <c r="N25" s="58" t="s">
        <v>290</v>
      </c>
      <c r="O25" s="57"/>
      <c r="P25" s="57"/>
      <c r="Q25" s="100"/>
      <c r="R25" s="106"/>
      <c r="S25" s="107"/>
      <c r="T25" s="107"/>
      <c r="U25" s="59"/>
      <c r="V25" s="48"/>
      <c r="W25" s="49"/>
      <c r="X25" s="50"/>
      <c r="Y25" s="59"/>
      <c r="Z25" s="96"/>
      <c r="AA25" s="49"/>
      <c r="AB25" s="50"/>
      <c r="AC25" s="51" t="str">
        <f t="shared" si="1"/>
        <v/>
      </c>
      <c r="AD25" s="51" t="str">
        <f t="shared" si="2"/>
        <v/>
      </c>
      <c r="AE25" s="43"/>
    </row>
    <row r="26" spans="1:32">
      <c r="A26">
        <f t="shared" ca="1" si="3"/>
        <v>21</v>
      </c>
      <c r="B26" s="56"/>
      <c r="C26" s="105"/>
      <c r="D26" s="110"/>
      <c r="E26" s="111" t="str">
        <f t="shared" si="4"/>
        <v/>
      </c>
      <c r="F26" s="112" t="str">
        <f t="shared" si="4"/>
        <v/>
      </c>
      <c r="G26" s="108"/>
      <c r="H26" s="109"/>
      <c r="I26" s="57"/>
      <c r="J26" s="99"/>
      <c r="K26" s="98"/>
      <c r="L26" s="94"/>
      <c r="M26" s="57"/>
      <c r="N26" s="58" t="s">
        <v>290</v>
      </c>
      <c r="O26" s="57"/>
      <c r="P26" s="57"/>
      <c r="Q26" s="100"/>
      <c r="R26" s="106"/>
      <c r="S26" s="107"/>
      <c r="T26" s="107"/>
      <c r="U26" s="59"/>
      <c r="V26" s="48"/>
      <c r="W26" s="49"/>
      <c r="X26" s="50"/>
      <c r="Y26" s="59"/>
      <c r="Z26" s="96"/>
      <c r="AA26" s="49"/>
      <c r="AB26" s="50"/>
      <c r="AC26" s="51" t="str">
        <f t="shared" si="1"/>
        <v/>
      </c>
      <c r="AD26" s="51" t="str">
        <f t="shared" si="2"/>
        <v/>
      </c>
      <c r="AE26" s="43"/>
    </row>
    <row r="27" spans="1:32">
      <c r="A27">
        <f t="shared" ca="1" si="3"/>
        <v>22</v>
      </c>
      <c r="B27" s="56"/>
      <c r="C27" s="105"/>
      <c r="D27" s="110"/>
      <c r="E27" s="111" t="str">
        <f t="shared" si="4"/>
        <v/>
      </c>
      <c r="F27" s="112" t="str">
        <f t="shared" si="4"/>
        <v/>
      </c>
      <c r="G27" s="108"/>
      <c r="H27" s="109"/>
      <c r="I27" s="57"/>
      <c r="J27" s="99"/>
      <c r="K27" s="98"/>
      <c r="L27" s="94"/>
      <c r="M27" s="57"/>
      <c r="N27" s="58" t="s">
        <v>290</v>
      </c>
      <c r="O27" s="57"/>
      <c r="P27" s="57"/>
      <c r="Q27" s="100"/>
      <c r="R27" s="106"/>
      <c r="S27" s="107"/>
      <c r="T27" s="107"/>
      <c r="U27" s="59"/>
      <c r="V27" s="48"/>
      <c r="W27" s="49"/>
      <c r="X27" s="50"/>
      <c r="Y27" s="59"/>
      <c r="Z27" s="96"/>
      <c r="AA27" s="49"/>
      <c r="AB27" s="50"/>
      <c r="AC27" s="51" t="str">
        <f t="shared" si="1"/>
        <v/>
      </c>
      <c r="AD27" s="51" t="str">
        <f t="shared" si="2"/>
        <v/>
      </c>
      <c r="AE27" s="43"/>
    </row>
    <row r="28" spans="1:32">
      <c r="A28">
        <f t="shared" ca="1" si="3"/>
        <v>23</v>
      </c>
      <c r="B28" s="56"/>
      <c r="C28" s="105"/>
      <c r="D28" s="110"/>
      <c r="E28" s="111" t="str">
        <f t="shared" si="4"/>
        <v/>
      </c>
      <c r="F28" s="112" t="str">
        <f t="shared" si="4"/>
        <v/>
      </c>
      <c r="G28" s="108"/>
      <c r="H28" s="109"/>
      <c r="I28" s="57"/>
      <c r="J28" s="99"/>
      <c r="K28" s="98"/>
      <c r="L28" s="94"/>
      <c r="M28" s="57"/>
      <c r="N28" s="58" t="s">
        <v>290</v>
      </c>
      <c r="O28" s="57"/>
      <c r="P28" s="57"/>
      <c r="Q28" s="100"/>
      <c r="R28" s="106"/>
      <c r="S28" s="107"/>
      <c r="T28" s="107"/>
      <c r="U28" s="59"/>
      <c r="V28" s="48"/>
      <c r="W28" s="49"/>
      <c r="X28" s="50"/>
      <c r="Y28" s="59"/>
      <c r="Z28" s="96"/>
      <c r="AA28" s="49"/>
      <c r="AB28" s="50"/>
      <c r="AC28" s="51" t="str">
        <f t="shared" si="1"/>
        <v/>
      </c>
      <c r="AD28" s="51" t="str">
        <f t="shared" si="2"/>
        <v/>
      </c>
      <c r="AE28" s="43"/>
    </row>
    <row r="29" spans="1:32">
      <c r="A29">
        <f t="shared" ca="1" si="3"/>
        <v>24</v>
      </c>
      <c r="B29" s="56"/>
      <c r="C29" s="105"/>
      <c r="D29" s="110"/>
      <c r="E29" s="111" t="str">
        <f t="shared" si="4"/>
        <v/>
      </c>
      <c r="F29" s="112" t="str">
        <f t="shared" si="4"/>
        <v/>
      </c>
      <c r="G29" s="108"/>
      <c r="H29" s="109"/>
      <c r="I29" s="57"/>
      <c r="J29" s="99"/>
      <c r="K29" s="98"/>
      <c r="L29" s="94"/>
      <c r="M29" s="57"/>
      <c r="N29" s="58" t="s">
        <v>290</v>
      </c>
      <c r="O29" s="57"/>
      <c r="P29" s="57"/>
      <c r="Q29" s="100"/>
      <c r="R29" s="106"/>
      <c r="S29" s="107"/>
      <c r="T29" s="107"/>
      <c r="U29" s="59"/>
      <c r="V29" s="48"/>
      <c r="W29" s="49"/>
      <c r="X29" s="50"/>
      <c r="Y29" s="59"/>
      <c r="Z29" s="96"/>
      <c r="AA29" s="49"/>
      <c r="AB29" s="50"/>
      <c r="AC29" s="51" t="str">
        <f t="shared" si="1"/>
        <v/>
      </c>
      <c r="AD29" s="51" t="str">
        <f t="shared" si="2"/>
        <v/>
      </c>
      <c r="AE29" s="43"/>
    </row>
    <row r="30" spans="1:32">
      <c r="A30">
        <f t="shared" ca="1" si="3"/>
        <v>25</v>
      </c>
      <c r="B30" s="56"/>
      <c r="C30" s="105"/>
      <c r="D30" s="110"/>
      <c r="E30" s="111" t="str">
        <f t="shared" si="4"/>
        <v/>
      </c>
      <c r="F30" s="112" t="str">
        <f t="shared" si="4"/>
        <v/>
      </c>
      <c r="G30" s="108"/>
      <c r="H30" s="109"/>
      <c r="I30" s="57"/>
      <c r="J30" s="99"/>
      <c r="K30" s="98"/>
      <c r="L30" s="94"/>
      <c r="M30" s="57"/>
      <c r="N30" s="58" t="s">
        <v>290</v>
      </c>
      <c r="O30" s="57"/>
      <c r="P30" s="57"/>
      <c r="Q30" s="100"/>
      <c r="R30" s="106"/>
      <c r="S30" s="107"/>
      <c r="T30" s="107"/>
      <c r="U30" s="59"/>
      <c r="V30" s="48"/>
      <c r="W30" s="49"/>
      <c r="X30" s="50"/>
      <c r="Y30" s="59"/>
      <c r="Z30" s="96"/>
      <c r="AA30" s="49"/>
      <c r="AB30" s="50"/>
      <c r="AC30" s="51" t="str">
        <f t="shared" si="1"/>
        <v/>
      </c>
      <c r="AD30" s="51" t="str">
        <f t="shared" si="2"/>
        <v/>
      </c>
      <c r="AE30" s="43"/>
      <c r="AF30" s="42"/>
    </row>
    <row r="31" spans="1:32" ht="17.25" customHeight="1">
      <c r="B31" s="65"/>
      <c r="U31" s="102"/>
      <c r="V31" s="103"/>
      <c r="W31" s="103"/>
      <c r="X31" s="103"/>
      <c r="Y31" s="104"/>
      <c r="Z31" s="103"/>
      <c r="AA31" s="103"/>
      <c r="AB31" s="103"/>
      <c r="AC31" s="103"/>
      <c r="AD31" s="103"/>
      <c r="AF31" s="42"/>
    </row>
    <row r="32" spans="1:32" ht="17.25" customHeight="1">
      <c r="B32" s="64" t="s">
        <v>58</v>
      </c>
      <c r="AF32" s="42"/>
    </row>
    <row r="33" spans="2:32">
      <c r="B33" s="128" t="s">
        <v>18</v>
      </c>
      <c r="C33" s="129"/>
      <c r="D33" s="128"/>
      <c r="E33" s="130"/>
      <c r="F33" s="130"/>
      <c r="G33" s="129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U33" s="145" t="s">
        <v>32</v>
      </c>
      <c r="V33" s="145"/>
      <c r="W33" s="145"/>
      <c r="X33" s="144">
        <f>COUNTA(U6:U30)+COUNTA(Y6:Y30)</f>
        <v>0</v>
      </c>
      <c r="Y33" s="144"/>
      <c r="Z33" s="148" t="s">
        <v>20</v>
      </c>
      <c r="AA33" s="148"/>
      <c r="AB33" s="148"/>
      <c r="AF33" s="42"/>
    </row>
    <row r="34" spans="2:32">
      <c r="B34" s="128" t="s">
        <v>19</v>
      </c>
      <c r="C34" s="129"/>
      <c r="D34" s="128"/>
      <c r="E34" s="130"/>
      <c r="F34" s="130"/>
      <c r="G34" s="12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U34" s="148" t="s">
        <v>37</v>
      </c>
      <c r="V34" s="148"/>
      <c r="W34" s="148"/>
      <c r="X34" s="144">
        <f>SUM(AC6:AC30)</f>
        <v>0</v>
      </c>
      <c r="Y34" s="144"/>
      <c r="Z34" s="148" t="s">
        <v>20</v>
      </c>
      <c r="AA34" s="148"/>
      <c r="AB34" s="148"/>
    </row>
    <row r="35" spans="2:32">
      <c r="B35" s="128" t="s">
        <v>21</v>
      </c>
      <c r="C35" s="129"/>
      <c r="D35" s="128"/>
      <c r="E35" s="130"/>
      <c r="F35" s="130"/>
      <c r="G35" s="129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U35" s="146"/>
      <c r="V35" s="146"/>
      <c r="W35" s="146"/>
      <c r="X35" s="143"/>
      <c r="Y35" s="143"/>
      <c r="Z35" s="150"/>
      <c r="AA35" s="150"/>
      <c r="AB35" s="150"/>
      <c r="AC35" s="95"/>
      <c r="AD35" s="95"/>
      <c r="AE35" s="95"/>
      <c r="AF35" s="95"/>
    </row>
    <row r="36" spans="2:32">
      <c r="B36" s="131" t="s">
        <v>22</v>
      </c>
      <c r="C36" s="132"/>
      <c r="D36" s="135" t="s">
        <v>23</v>
      </c>
      <c r="E36" s="136"/>
      <c r="F36" s="136"/>
      <c r="G36" s="137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U36" s="149" t="s">
        <v>34</v>
      </c>
      <c r="V36" s="149"/>
      <c r="W36" s="149"/>
      <c r="X36" s="151">
        <f>(X33*1000-SUM(AD6:AD30)*300)-X34*100</f>
        <v>0</v>
      </c>
      <c r="Y36" s="151"/>
      <c r="Z36" s="149" t="s">
        <v>24</v>
      </c>
      <c r="AA36" s="149"/>
      <c r="AB36" s="149"/>
      <c r="AC36" s="95"/>
      <c r="AD36" s="95"/>
      <c r="AE36" s="95"/>
      <c r="AF36" s="95"/>
    </row>
    <row r="37" spans="2:32">
      <c r="B37" s="133"/>
      <c r="C37" s="134"/>
      <c r="D37" s="128"/>
      <c r="E37" s="130"/>
      <c r="F37" s="130"/>
      <c r="G37" s="129"/>
      <c r="H37" s="54" t="s">
        <v>27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Z37" s="95"/>
      <c r="AA37" s="95"/>
      <c r="AB37" s="95"/>
      <c r="AC37" s="95"/>
      <c r="AD37" s="95"/>
      <c r="AE37" s="95"/>
      <c r="AF37" s="95"/>
    </row>
    <row r="38" spans="2:32">
      <c r="B38" s="126" t="s">
        <v>25</v>
      </c>
      <c r="C38" s="126"/>
      <c r="D38" s="127"/>
      <c r="E38" s="126"/>
      <c r="F38" s="126"/>
      <c r="G38" s="126"/>
      <c r="H38" s="46"/>
      <c r="I38" s="46"/>
      <c r="J38" s="46"/>
      <c r="K38" s="46"/>
      <c r="L38" s="46"/>
      <c r="M38" s="46"/>
      <c r="N38" s="46"/>
      <c r="O38" s="46"/>
      <c r="Q38" s="54"/>
      <c r="R38" s="54"/>
      <c r="S38" s="54"/>
      <c r="T38" s="53"/>
      <c r="U38" s="53"/>
      <c r="V38" s="53"/>
      <c r="W38" s="53"/>
      <c r="X38" s="53"/>
      <c r="Y38" s="53"/>
      <c r="Z38" s="53"/>
      <c r="AA38" s="53"/>
      <c r="AB38" s="53"/>
    </row>
    <row r="39" spans="2:32">
      <c r="B39" s="126" t="s">
        <v>26</v>
      </c>
      <c r="C39" s="126"/>
      <c r="D39" s="127"/>
      <c r="E39" s="126"/>
      <c r="F39" s="126"/>
      <c r="G39" s="126"/>
    </row>
  </sheetData>
  <mergeCells count="32">
    <mergeCell ref="X35:Y35"/>
    <mergeCell ref="Z35:AB35"/>
    <mergeCell ref="U36:W36"/>
    <mergeCell ref="X36:Y36"/>
    <mergeCell ref="Z36:AB36"/>
    <mergeCell ref="B39:C39"/>
    <mergeCell ref="D39:G39"/>
    <mergeCell ref="V1:AB1"/>
    <mergeCell ref="U33:W33"/>
    <mergeCell ref="X33:Y33"/>
    <mergeCell ref="Z33:AB33"/>
    <mergeCell ref="U34:W34"/>
    <mergeCell ref="X34:Y34"/>
    <mergeCell ref="B35:C35"/>
    <mergeCell ref="D35:G35"/>
    <mergeCell ref="B36:C37"/>
    <mergeCell ref="D36:G36"/>
    <mergeCell ref="D37:G37"/>
    <mergeCell ref="B33:C33"/>
    <mergeCell ref="Z34:AB34"/>
    <mergeCell ref="U35:W35"/>
    <mergeCell ref="B34:C34"/>
    <mergeCell ref="D34:G34"/>
    <mergeCell ref="B1:D1"/>
    <mergeCell ref="U3:U5"/>
    <mergeCell ref="B38:C38"/>
    <mergeCell ref="D38:G38"/>
    <mergeCell ref="V3:X3"/>
    <mergeCell ref="Y3:Y5"/>
    <mergeCell ref="Z3:AB3"/>
    <mergeCell ref="J5:L5"/>
    <mergeCell ref="D33:G33"/>
  </mergeCells>
  <phoneticPr fontId="16"/>
  <dataValidations count="15">
    <dataValidation allowBlank="1" showInputMessage="1" prompt="日本陸連登録情報を入力してください。" sqref="R6:T30"/>
    <dataValidation type="list" allowBlank="1" showErrorMessage="1" sqref="I6:I30">
      <formula1>"高1,高2,高3"</formula1>
    </dataValidation>
    <dataValidation type="list" allowBlank="1" showInputMessage="1" showErrorMessage="1" sqref="M6:M30">
      <formula1>"男,女"</formula1>
    </dataValidation>
    <dataValidation type="list" allowBlank="1" showInputMessage="1" showErrorMessage="1" sqref="O6:P30">
      <formula1>"〇"</formula1>
    </dataValidation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H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type="list" allowBlank="1" showInputMessage="1" showErrorMessage="1" sqref="L6:L30">
      <formula1>"1,2,3,4,5,6,7,8,9,10,11,12,13,14,15,16,17,18,19,20,21,22,23,24,25,26,27,28,29,30,31"</formula1>
    </dataValidation>
    <dataValidation type="list" allowBlank="1" showInputMessage="1" showErrorMessage="1" sqref="K6:K30">
      <formula1>"1,2,3,4,5,6,7,8,9,10,11,12"</formula1>
    </dataValidation>
    <dataValidation allowBlank="1" showInputMessage="1" showErrorMessage="1" prompt="西暦の下2ケタを入力してください。" sqref="J6:J30"/>
    <dataValidation allowBlank="1" showInputMessage="1" showErrorMessage="1" prompt="日本以外の場合は修正して下さい。_x000a_漢字・カタカナで構いません。" sqref="N6:N30"/>
    <dataValidation type="list" allowBlank="1" sqref="Q6:Q30">
      <formula1>"有,無,申請中"</formula1>
    </dataValidation>
    <dataValidation type="list" allowBlank="1" showErrorMessage="1" sqref="U6:U30">
      <formula1>$AF$6:$AF$20</formula1>
    </dataValidation>
    <dataValidation type="list" allowBlank="1" showErrorMessage="1" sqref="Y6:Y30">
      <formula1>$AF$14:$AF$20</formula1>
    </dataValidation>
    <dataValidation allowBlank="1" showInputMessage="1" showErrorMessage="1" prompt="東京都高体連登録選手は、_x000a_支部番号から始まる_x000a_登録選手番号を入力の上、_x000a_当日ナンバーカードをご持参ください。" sqref="B6:B30"/>
  </dataValidations>
  <hyperlinks>
    <hyperlink ref="Q4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workbookViewId="0"/>
  </sheetViews>
  <sheetFormatPr defaultRowHeight="13.5"/>
  <cols>
    <col min="1" max="1" width="2.75" style="72" customWidth="1"/>
    <col min="2" max="16384" width="9" style="72"/>
  </cols>
  <sheetData>
    <row r="2" spans="2:11" ht="24" thickBot="1">
      <c r="B2" s="71" t="s">
        <v>64</v>
      </c>
    </row>
    <row r="3" spans="2:11" ht="15" thickBot="1">
      <c r="B3" s="73" t="s">
        <v>65</v>
      </c>
      <c r="C3" s="74" t="s">
        <v>66</v>
      </c>
      <c r="D3" s="73" t="s">
        <v>67</v>
      </c>
      <c r="E3" s="74" t="s">
        <v>68</v>
      </c>
      <c r="F3" s="73" t="s">
        <v>69</v>
      </c>
      <c r="G3" s="74" t="s">
        <v>70</v>
      </c>
      <c r="H3" s="73" t="s">
        <v>71</v>
      </c>
      <c r="I3" s="74" t="s">
        <v>72</v>
      </c>
      <c r="J3" s="73" t="s">
        <v>73</v>
      </c>
      <c r="K3" s="74" t="s">
        <v>74</v>
      </c>
    </row>
    <row r="4" spans="2:11" ht="15" thickBot="1">
      <c r="B4" s="73" t="s">
        <v>75</v>
      </c>
      <c r="C4" s="74" t="s">
        <v>76</v>
      </c>
      <c r="D4" s="73" t="s">
        <v>77</v>
      </c>
      <c r="E4" s="74" t="s">
        <v>78</v>
      </c>
      <c r="F4" s="73" t="s">
        <v>79</v>
      </c>
      <c r="G4" s="74" t="s">
        <v>80</v>
      </c>
      <c r="H4" s="73" t="s">
        <v>81</v>
      </c>
      <c r="I4" s="74" t="s">
        <v>82</v>
      </c>
      <c r="J4" s="73" t="s">
        <v>83</v>
      </c>
      <c r="K4" s="74" t="s">
        <v>84</v>
      </c>
    </row>
    <row r="5" spans="2:11" ht="15" thickBot="1">
      <c r="B5" s="73" t="s">
        <v>85</v>
      </c>
      <c r="C5" s="74" t="s">
        <v>86</v>
      </c>
      <c r="D5" s="73" t="s">
        <v>87</v>
      </c>
      <c r="E5" s="74" t="s">
        <v>88</v>
      </c>
      <c r="F5" s="73" t="s">
        <v>89</v>
      </c>
      <c r="G5" s="74" t="s">
        <v>90</v>
      </c>
      <c r="H5" s="73" t="s">
        <v>91</v>
      </c>
      <c r="I5" s="74" t="s">
        <v>92</v>
      </c>
      <c r="J5" s="73" t="s">
        <v>93</v>
      </c>
      <c r="K5" s="74" t="s">
        <v>94</v>
      </c>
    </row>
    <row r="6" spans="2:11" ht="15" thickBot="1">
      <c r="B6" s="73" t="s">
        <v>95</v>
      </c>
      <c r="C6" s="74" t="s">
        <v>96</v>
      </c>
      <c r="D6" s="73" t="s">
        <v>97</v>
      </c>
      <c r="E6" s="74" t="s">
        <v>98</v>
      </c>
      <c r="F6" s="73" t="s">
        <v>99</v>
      </c>
      <c r="G6" s="74" t="s">
        <v>100</v>
      </c>
      <c r="H6" s="73" t="s">
        <v>101</v>
      </c>
      <c r="I6" s="74" t="s">
        <v>102</v>
      </c>
      <c r="J6" s="73" t="s">
        <v>103</v>
      </c>
      <c r="K6" s="74" t="s">
        <v>104</v>
      </c>
    </row>
    <row r="7" spans="2:11" ht="15" thickBot="1">
      <c r="B7" s="73" t="s">
        <v>105</v>
      </c>
      <c r="C7" s="74" t="s">
        <v>106</v>
      </c>
      <c r="D7" s="73" t="s">
        <v>107</v>
      </c>
      <c r="E7" s="74" t="s">
        <v>108</v>
      </c>
      <c r="F7" s="73" t="s">
        <v>109</v>
      </c>
      <c r="G7" s="74" t="s">
        <v>110</v>
      </c>
      <c r="H7" s="73" t="s">
        <v>111</v>
      </c>
      <c r="I7" s="74" t="s">
        <v>112</v>
      </c>
      <c r="J7" s="73" t="s">
        <v>113</v>
      </c>
      <c r="K7" s="74" t="s">
        <v>114</v>
      </c>
    </row>
    <row r="8" spans="2:11" ht="15" thickBot="1">
      <c r="B8" s="73" t="s">
        <v>115</v>
      </c>
      <c r="C8" s="74" t="s">
        <v>116</v>
      </c>
      <c r="D8" s="73" t="s">
        <v>117</v>
      </c>
      <c r="E8" s="74" t="s">
        <v>118</v>
      </c>
      <c r="F8" s="73" t="s">
        <v>119</v>
      </c>
      <c r="G8" s="74" t="s">
        <v>120</v>
      </c>
      <c r="H8" s="73" t="s">
        <v>121</v>
      </c>
      <c r="I8" s="74" t="s">
        <v>122</v>
      </c>
      <c r="J8" s="73" t="s">
        <v>123</v>
      </c>
      <c r="K8" s="74" t="s">
        <v>124</v>
      </c>
    </row>
    <row r="9" spans="2:11" ht="15" thickBot="1">
      <c r="B9" s="73" t="s">
        <v>125</v>
      </c>
      <c r="C9" s="74" t="s">
        <v>126</v>
      </c>
      <c r="D9" s="73" t="s">
        <v>127</v>
      </c>
      <c r="E9" s="74" t="s">
        <v>128</v>
      </c>
      <c r="F9" s="73" t="s">
        <v>129</v>
      </c>
      <c r="G9" s="74" t="s">
        <v>130</v>
      </c>
      <c r="H9" s="73" t="s">
        <v>131</v>
      </c>
      <c r="I9" s="74" t="s">
        <v>132</v>
      </c>
      <c r="J9" s="73" t="s">
        <v>133</v>
      </c>
      <c r="K9" s="74" t="s">
        <v>134</v>
      </c>
    </row>
    <row r="10" spans="2:11" ht="15" thickBot="1">
      <c r="B10" s="73" t="s">
        <v>135</v>
      </c>
      <c r="C10" s="74" t="s">
        <v>136</v>
      </c>
      <c r="D10" s="74"/>
      <c r="E10" s="74"/>
      <c r="F10" s="73" t="s">
        <v>137</v>
      </c>
      <c r="G10" s="74" t="s">
        <v>138</v>
      </c>
      <c r="H10" s="74"/>
      <c r="I10" s="74"/>
      <c r="J10" s="73" t="s">
        <v>139</v>
      </c>
      <c r="K10" s="74" t="s">
        <v>140</v>
      </c>
    </row>
    <row r="11" spans="2:11" ht="15" thickBot="1">
      <c r="B11" s="73" t="s">
        <v>141</v>
      </c>
      <c r="C11" s="74" t="s">
        <v>142</v>
      </c>
      <c r="D11" s="73" t="s">
        <v>143</v>
      </c>
      <c r="E11" s="74" t="s">
        <v>144</v>
      </c>
      <c r="F11" s="73" t="s">
        <v>145</v>
      </c>
      <c r="G11" s="74" t="s">
        <v>146</v>
      </c>
      <c r="H11" s="73" t="s">
        <v>147</v>
      </c>
      <c r="I11" s="74" t="s">
        <v>148</v>
      </c>
      <c r="J11" s="73" t="s">
        <v>149</v>
      </c>
      <c r="K11" s="74" t="s">
        <v>150</v>
      </c>
    </row>
    <row r="12" spans="2:11" ht="15" thickBot="1">
      <c r="B12" s="73" t="s">
        <v>151</v>
      </c>
      <c r="C12" s="74" t="s">
        <v>152</v>
      </c>
      <c r="D12" s="73" t="s">
        <v>153</v>
      </c>
      <c r="E12" s="74" t="s">
        <v>154</v>
      </c>
      <c r="F12" s="74"/>
      <c r="G12" s="74"/>
      <c r="H12" s="73" t="s">
        <v>155</v>
      </c>
      <c r="I12" s="74" t="s">
        <v>156</v>
      </c>
      <c r="J12" s="73" t="s">
        <v>157</v>
      </c>
      <c r="K12" s="74" t="s">
        <v>74</v>
      </c>
    </row>
    <row r="13" spans="2:11" ht="14.25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 ht="21.75" thickBot="1">
      <c r="B14" s="76" t="s">
        <v>158</v>
      </c>
    </row>
    <row r="15" spans="2:11" ht="15" thickBot="1">
      <c r="B15" s="73" t="s">
        <v>159</v>
      </c>
      <c r="C15" s="74" t="s">
        <v>160</v>
      </c>
      <c r="D15" s="73" t="s">
        <v>161</v>
      </c>
      <c r="E15" s="74" t="s">
        <v>162</v>
      </c>
      <c r="F15" s="73" t="s">
        <v>163</v>
      </c>
      <c r="G15" s="74" t="s">
        <v>164</v>
      </c>
      <c r="H15" s="73" t="s">
        <v>165</v>
      </c>
      <c r="I15" s="74" t="s">
        <v>166</v>
      </c>
      <c r="J15" s="73" t="s">
        <v>167</v>
      </c>
      <c r="K15" s="74" t="s">
        <v>168</v>
      </c>
    </row>
    <row r="16" spans="2:11" ht="15" thickBot="1">
      <c r="B16" s="73" t="s">
        <v>169</v>
      </c>
      <c r="C16" s="74" t="s">
        <v>170</v>
      </c>
      <c r="D16" s="73" t="s">
        <v>171</v>
      </c>
      <c r="E16" s="74" t="s">
        <v>172</v>
      </c>
      <c r="F16" s="73" t="s">
        <v>173</v>
      </c>
      <c r="G16" s="74" t="s">
        <v>174</v>
      </c>
      <c r="H16" s="73" t="s">
        <v>175</v>
      </c>
      <c r="I16" s="74" t="s">
        <v>176</v>
      </c>
      <c r="J16" s="73" t="s">
        <v>177</v>
      </c>
      <c r="K16" s="74" t="s">
        <v>178</v>
      </c>
    </row>
    <row r="17" spans="2:15" ht="15" thickBot="1">
      <c r="B17" s="73" t="s">
        <v>179</v>
      </c>
      <c r="C17" s="74" t="s">
        <v>180</v>
      </c>
      <c r="D17" s="73" t="s">
        <v>181</v>
      </c>
      <c r="E17" s="74" t="s">
        <v>172</v>
      </c>
      <c r="F17" s="73" t="s">
        <v>182</v>
      </c>
      <c r="G17" s="74" t="s">
        <v>174</v>
      </c>
      <c r="H17" s="73" t="s">
        <v>183</v>
      </c>
      <c r="I17" s="74" t="s">
        <v>184</v>
      </c>
      <c r="J17" s="73" t="s">
        <v>185</v>
      </c>
      <c r="K17" s="74" t="s">
        <v>186</v>
      </c>
    </row>
    <row r="18" spans="2:15" ht="15" thickBot="1">
      <c r="B18" s="73" t="s">
        <v>187</v>
      </c>
      <c r="C18" s="74" t="s">
        <v>188</v>
      </c>
      <c r="D18" s="73" t="s">
        <v>189</v>
      </c>
      <c r="E18" s="74" t="s">
        <v>190</v>
      </c>
      <c r="F18" s="73" t="s">
        <v>191</v>
      </c>
      <c r="G18" s="74" t="s">
        <v>192</v>
      </c>
      <c r="H18" s="73" t="s">
        <v>193</v>
      </c>
      <c r="I18" s="74" t="s">
        <v>194</v>
      </c>
      <c r="J18" s="73" t="s">
        <v>195</v>
      </c>
      <c r="K18" s="74" t="s">
        <v>196</v>
      </c>
    </row>
    <row r="19" spans="2:15" ht="15" thickBot="1">
      <c r="B19" s="73" t="s">
        <v>197</v>
      </c>
      <c r="C19" s="74" t="s">
        <v>198</v>
      </c>
      <c r="D19" s="73" t="s">
        <v>199</v>
      </c>
      <c r="E19" s="74" t="s">
        <v>200</v>
      </c>
      <c r="F19" s="73" t="s">
        <v>201</v>
      </c>
      <c r="G19" s="74" t="s">
        <v>202</v>
      </c>
      <c r="H19" s="73" t="s">
        <v>203</v>
      </c>
      <c r="I19" s="74" t="s">
        <v>204</v>
      </c>
      <c r="J19" s="73" t="s">
        <v>205</v>
      </c>
      <c r="K19" s="74" t="s">
        <v>206</v>
      </c>
    </row>
    <row r="20" spans="2:15" ht="14.25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5" ht="21.75" thickBot="1">
      <c r="B21" s="76" t="s">
        <v>207</v>
      </c>
      <c r="I21" s="77" t="s">
        <v>208</v>
      </c>
      <c r="J21" s="78"/>
      <c r="K21" s="78"/>
      <c r="L21" s="78"/>
      <c r="M21" s="78"/>
      <c r="N21" s="78"/>
      <c r="O21" s="79"/>
    </row>
    <row r="22" spans="2:15" ht="15" thickBot="1">
      <c r="B22" s="73" t="s">
        <v>209</v>
      </c>
      <c r="C22" s="74" t="s">
        <v>210</v>
      </c>
      <c r="D22" s="73" t="s">
        <v>211</v>
      </c>
      <c r="E22" s="74" t="s">
        <v>212</v>
      </c>
      <c r="F22" s="73" t="s">
        <v>213</v>
      </c>
      <c r="G22" s="74" t="s">
        <v>214</v>
      </c>
      <c r="I22" s="80" t="s">
        <v>215</v>
      </c>
      <c r="O22" s="81"/>
    </row>
    <row r="23" spans="2:15" ht="15" thickBot="1">
      <c r="B23" s="73" t="s">
        <v>216</v>
      </c>
      <c r="C23" s="74" t="s">
        <v>217</v>
      </c>
      <c r="D23" s="73" t="s">
        <v>218</v>
      </c>
      <c r="E23" s="74" t="s">
        <v>219</v>
      </c>
      <c r="F23" s="73" t="s">
        <v>220</v>
      </c>
      <c r="G23" s="74" t="s">
        <v>221</v>
      </c>
      <c r="I23" s="82" t="s">
        <v>222</v>
      </c>
      <c r="J23" s="83"/>
      <c r="K23" s="83"/>
      <c r="L23" s="83"/>
      <c r="M23" s="83"/>
      <c r="N23" s="83"/>
      <c r="O23" s="84"/>
    </row>
    <row r="24" spans="2:15" ht="15" thickBot="1">
      <c r="B24" s="73" t="s">
        <v>223</v>
      </c>
      <c r="C24" s="74" t="s">
        <v>224</v>
      </c>
      <c r="D24" s="73" t="s">
        <v>225</v>
      </c>
      <c r="E24" s="74" t="s">
        <v>226</v>
      </c>
      <c r="F24" s="73" t="s">
        <v>227</v>
      </c>
      <c r="G24" s="74" t="s">
        <v>228</v>
      </c>
    </row>
    <row r="25" spans="2:15" ht="15" thickBot="1">
      <c r="B25" s="73" t="s">
        <v>229</v>
      </c>
      <c r="C25" s="74" t="s">
        <v>230</v>
      </c>
      <c r="D25" s="73" t="s">
        <v>231</v>
      </c>
      <c r="E25" s="74" t="s">
        <v>232</v>
      </c>
      <c r="F25" s="73" t="s">
        <v>233</v>
      </c>
      <c r="G25" s="74" t="s">
        <v>234</v>
      </c>
      <c r="I25" s="77" t="s">
        <v>235</v>
      </c>
      <c r="J25" s="78"/>
      <c r="K25" s="78"/>
      <c r="L25" s="78"/>
      <c r="M25" s="78"/>
      <c r="N25" s="78"/>
      <c r="O25" s="79"/>
    </row>
    <row r="26" spans="2:15" ht="15" thickBot="1">
      <c r="B26" s="73" t="s">
        <v>236</v>
      </c>
      <c r="C26" s="74" t="s">
        <v>237</v>
      </c>
      <c r="D26" s="73" t="s">
        <v>238</v>
      </c>
      <c r="E26" s="74" t="s">
        <v>239</v>
      </c>
      <c r="F26" s="73" t="s">
        <v>240</v>
      </c>
      <c r="G26" s="74" t="s">
        <v>241</v>
      </c>
      <c r="I26" s="80" t="s">
        <v>242</v>
      </c>
      <c r="O26" s="81"/>
    </row>
    <row r="27" spans="2:15" ht="15" thickBot="1">
      <c r="B27" s="73" t="s">
        <v>243</v>
      </c>
      <c r="C27" s="74" t="s">
        <v>244</v>
      </c>
      <c r="D27" s="73" t="s">
        <v>245</v>
      </c>
      <c r="E27" s="74" t="s">
        <v>246</v>
      </c>
      <c r="F27" s="73" t="s">
        <v>247</v>
      </c>
      <c r="G27" s="74" t="s">
        <v>248</v>
      </c>
      <c r="I27" s="82" t="s">
        <v>249</v>
      </c>
      <c r="J27" s="83"/>
      <c r="K27" s="83"/>
      <c r="L27" s="83"/>
      <c r="M27" s="83"/>
      <c r="N27" s="83"/>
      <c r="O27" s="84"/>
    </row>
    <row r="28" spans="2:15" ht="15" thickBot="1">
      <c r="B28" s="73" t="s">
        <v>250</v>
      </c>
      <c r="C28" s="74" t="s">
        <v>251</v>
      </c>
      <c r="D28" s="73" t="s">
        <v>252</v>
      </c>
      <c r="E28" s="74" t="s">
        <v>253</v>
      </c>
      <c r="F28" s="73" t="s">
        <v>254</v>
      </c>
      <c r="G28" s="74" t="s">
        <v>255</v>
      </c>
    </row>
    <row r="29" spans="2:15" ht="15" thickBot="1">
      <c r="B29" s="73" t="s">
        <v>256</v>
      </c>
      <c r="C29" s="74" t="s">
        <v>257</v>
      </c>
      <c r="D29" s="73" t="s">
        <v>258</v>
      </c>
      <c r="E29" s="74" t="s">
        <v>259</v>
      </c>
      <c r="F29" s="73" t="s">
        <v>260</v>
      </c>
      <c r="G29" s="74" t="s">
        <v>261</v>
      </c>
      <c r="I29" s="85" t="s">
        <v>262</v>
      </c>
      <c r="J29" s="86"/>
      <c r="K29" s="86"/>
      <c r="L29" s="86"/>
      <c r="M29" s="86"/>
      <c r="N29" s="86"/>
      <c r="O29" s="87"/>
    </row>
    <row r="30" spans="2:15" ht="15" thickBot="1">
      <c r="B30" s="73" t="s">
        <v>263</v>
      </c>
      <c r="C30" s="74" t="s">
        <v>264</v>
      </c>
      <c r="D30" s="73" t="s">
        <v>265</v>
      </c>
      <c r="E30" s="74" t="s">
        <v>266</v>
      </c>
      <c r="F30" s="73" t="s">
        <v>267</v>
      </c>
      <c r="G30" s="74" t="s">
        <v>268</v>
      </c>
      <c r="I30" s="88"/>
    </row>
    <row r="31" spans="2:15" ht="15" thickBot="1">
      <c r="B31" s="73" t="s">
        <v>269</v>
      </c>
      <c r="C31" s="74" t="s">
        <v>270</v>
      </c>
      <c r="D31" s="73" t="s">
        <v>271</v>
      </c>
      <c r="E31" s="74" t="s">
        <v>272</v>
      </c>
      <c r="F31" s="73" t="s">
        <v>273</v>
      </c>
      <c r="G31" s="74" t="s">
        <v>274</v>
      </c>
      <c r="I31" s="89" t="s">
        <v>275</v>
      </c>
      <c r="J31" s="78"/>
      <c r="K31" s="78"/>
      <c r="L31" s="78"/>
      <c r="M31" s="78"/>
      <c r="N31" s="78"/>
      <c r="O31" s="79"/>
    </row>
    <row r="32" spans="2:15" ht="15" thickBot="1">
      <c r="B32" s="73" t="s">
        <v>276</v>
      </c>
      <c r="C32" s="74" t="s">
        <v>277</v>
      </c>
      <c r="D32" s="73" t="s">
        <v>278</v>
      </c>
      <c r="E32" s="74" t="s">
        <v>279</v>
      </c>
      <c r="F32" s="73" t="s">
        <v>280</v>
      </c>
      <c r="G32" s="74" t="s">
        <v>281</v>
      </c>
      <c r="I32" s="80" t="s">
        <v>282</v>
      </c>
      <c r="O32" s="81"/>
    </row>
    <row r="33" spans="9:15" ht="14.25">
      <c r="I33" s="80" t="s">
        <v>283</v>
      </c>
      <c r="O33" s="81"/>
    </row>
    <row r="34" spans="9:15" ht="14.25">
      <c r="I34" s="82" t="s">
        <v>284</v>
      </c>
      <c r="J34" s="83"/>
      <c r="K34" s="83"/>
      <c r="L34" s="83"/>
      <c r="M34" s="83"/>
      <c r="N34" s="83"/>
      <c r="O34" s="84"/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注意事項</vt:lpstr>
      <vt:lpstr>小学</vt:lpstr>
      <vt:lpstr>中学</vt:lpstr>
      <vt:lpstr>高校・一般、壮年</vt:lpstr>
      <vt:lpstr>ヘボン式ローマ字表</vt:lpstr>
      <vt:lpstr>'高校・一般、壮年'!Print_Area</vt:lpstr>
      <vt:lpstr>中学!Print_Area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machida</cp:lastModifiedBy>
  <cp:lastPrinted>2019-07-08T09:55:50Z</cp:lastPrinted>
  <dcterms:created xsi:type="dcterms:W3CDTF">2018-01-24T23:15:26Z</dcterms:created>
  <dcterms:modified xsi:type="dcterms:W3CDTF">2019-07-11T22:19:57Z</dcterms:modified>
</cp:coreProperties>
</file>